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22.205\df\Documents\Бюджет - 2026-2028\Проект бюджета на 2026-2028 годы\Дополнительные материалы для размещения на сайте\"/>
    </mc:Choice>
  </mc:AlternateContent>
  <bookViews>
    <workbookView xWindow="0" yWindow="0" windowWidth="28800" windowHeight="11700"/>
  </bookViews>
  <sheets>
    <sheet name="Бюджет" sheetId="1" r:id="rId1"/>
  </sheets>
  <definedNames>
    <definedName name="_xlnm._FilterDatabase" localSheetId="0" hidden="1">Бюджет!$A$5:$M$5</definedName>
    <definedName name="APPT" localSheetId="0">Бюджет!#REF!</definedName>
    <definedName name="FIO" localSheetId="0">Бюджет!#REF!</definedName>
    <definedName name="SIGN" localSheetId="0">Бюджет!#REF!</definedName>
    <definedName name="Z_0802AC52_9BE3_448E_99B9_F0CAE3C10C31_.wvu.FilterData" localSheetId="0" hidden="1">Бюджет!$F$3:$F$5</definedName>
    <definedName name="Z_160F787A_22F3_43B5_9A33_36FAC870A14F_.wvu.FilterData" localSheetId="0" hidden="1">Бюджет!$F$3:$F$5</definedName>
    <definedName name="Z_160F787A_22F3_43B5_9A33_36FAC870A14F_.wvu.PrintArea" localSheetId="0" hidden="1">Бюджет!$F$1:$H$25</definedName>
    <definedName name="Z_160F787A_22F3_43B5_9A33_36FAC870A14F_.wvu.PrintTitles" localSheetId="0" hidden="1">Бюджет!$4:$4</definedName>
    <definedName name="Z_B3365E97_AD1B_44E7_A643_0049F1E0C955_.wvu.FilterData" localSheetId="0" hidden="1">Бюджет!$F$3:$F$5</definedName>
    <definedName name="Z_B3365E97_AD1B_44E7_A643_0049F1E0C955_.wvu.PrintArea" localSheetId="0" hidden="1">Бюджет!$F$1:$H$25</definedName>
    <definedName name="Z_B3365E97_AD1B_44E7_A643_0049F1E0C955_.wvu.PrintTitles" localSheetId="0" hidden="1">Бюджет!$4:$4</definedName>
    <definedName name="_xlnm.Print_Titles" localSheetId="0">Бюджет!$4:$4</definedName>
    <definedName name="_xlnm.Print_Area" localSheetId="0">Бюджет!$A$1:$M$29</definedName>
  </definedNames>
  <calcPr calcId="162913" fullPrecision="0"/>
  <customWorkbookViews>
    <customWorkbookView name="Вершинина Мария Игоревна - Личное представление" guid="{B3365E97-AD1B-44E7-A643-0049F1E0C955}" mergeInterval="0" personalView="1" maximized="1" windowWidth="1276" windowHeight="779" activeSheetId="1"/>
    <customWorkbookView name="Маганёва Екатерина Николаевна - Личное представление" guid="{160F787A-22F3-43B5-9A33-36FAC870A14F}" mergeInterval="0" personalView="1" maximized="1" xWindow="-8" yWindow="-8" windowWidth="1296" windowHeight="1000" activeSheetId="1"/>
  </customWorkbookViews>
</workbook>
</file>

<file path=xl/calcChain.xml><?xml version="1.0" encoding="utf-8"?>
<calcChain xmlns="http://schemas.openxmlformats.org/spreadsheetml/2006/main">
  <c r="L5" i="1" l="1"/>
  <c r="M28" i="1"/>
  <c r="F5" i="1" l="1"/>
  <c r="K6" i="1" l="1"/>
  <c r="J8" i="1"/>
  <c r="J7" i="1"/>
  <c r="J6" i="1"/>
  <c r="G5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9" i="1"/>
  <c r="M6" i="1"/>
  <c r="K14" i="1"/>
  <c r="K17" i="1"/>
  <c r="K18" i="1"/>
  <c r="K20" i="1"/>
  <c r="K21" i="1"/>
  <c r="K22" i="1"/>
  <c r="K24" i="1"/>
  <c r="K25" i="1"/>
  <c r="K26" i="1"/>
  <c r="K27" i="1"/>
  <c r="K29" i="1"/>
  <c r="K7" i="1"/>
  <c r="K8" i="1"/>
  <c r="K9" i="1"/>
  <c r="K10" i="1"/>
  <c r="K11" i="1"/>
  <c r="K12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J13" i="1"/>
  <c r="J9" i="1"/>
  <c r="J10" i="1"/>
  <c r="J11" i="1"/>
  <c r="J12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M7" i="1" l="1"/>
  <c r="L6" i="1" l="1"/>
  <c r="L7" i="1"/>
  <c r="L8" i="1"/>
  <c r="E5" i="1" l="1"/>
  <c r="J5" i="1" s="1"/>
  <c r="H5" i="1" l="1"/>
  <c r="I5" i="1" l="1"/>
  <c r="K5" i="1" l="1"/>
  <c r="M5" i="1"/>
</calcChain>
</file>

<file path=xl/sharedStrings.xml><?xml version="1.0" encoding="utf-8"?>
<sst xmlns="http://schemas.openxmlformats.org/spreadsheetml/2006/main" count="82" uniqueCount="80">
  <si>
    <t>№ п/п</t>
  </si>
  <si>
    <t>Целевая статья</t>
  </si>
  <si>
    <t>ВСЕГО</t>
  </si>
  <si>
    <t>0200000000</t>
  </si>
  <si>
    <t>0300000000</t>
  </si>
  <si>
    <t>0400000000</t>
  </si>
  <si>
    <t>0500000000</t>
  </si>
  <si>
    <t>0600000000</t>
  </si>
  <si>
    <t>0800000000</t>
  </si>
  <si>
    <t>0900000000</t>
  </si>
  <si>
    <t>1000000000</t>
  </si>
  <si>
    <t>1100000000</t>
  </si>
  <si>
    <t>1300000000</t>
  </si>
  <si>
    <t>1500000000</t>
  </si>
  <si>
    <t>1600000000</t>
  </si>
  <si>
    <t>1700000000</t>
  </si>
  <si>
    <t>2500000000</t>
  </si>
  <si>
    <t>3000000000</t>
  </si>
  <si>
    <t>3100000000</t>
  </si>
  <si>
    <t>3300000000</t>
  </si>
  <si>
    <t>3400000000</t>
  </si>
  <si>
    <t>3500000000</t>
  </si>
  <si>
    <t>Непрограммные расходы</t>
  </si>
  <si>
    <t>Муниципальная программа "Управление муниципальными финансами города Сургута на период до 2030 года"</t>
  </si>
  <si>
    <t>Муниципальная программа "Развитие образования города Сургута на период до 2030 года"</t>
  </si>
  <si>
    <t>Муниципальная программа "Развитие физической культуры и спорта в городе Сургуте на период до 2030 года"</t>
  </si>
  <si>
    <t>Муниципальная программа "Молодёжная политика Сургута на период до 2030 года"</t>
  </si>
  <si>
    <t>Муниципальная программа "Развитие коммунального комплекса в городе Сургуте на период до 2030 года"</t>
  </si>
  <si>
    <t>Муниципальная программа "Энергосбережение и повышение энергетической эффективности в городе Сургуте на период до 2030 года"</t>
  </si>
  <si>
    <t>Муниципальная программа "Развитие транспортной системы города Сургута на период до 2030 года"</t>
  </si>
  <si>
    <t>Муниципальная программа "Комфортное проживание в городе Сургуте на период до 2030 года"</t>
  </si>
  <si>
    <t>Муниципальная программа "Организация ритуальных услуг и содержание объектов похоронного назначения в городе Сургуте на период до 2030 года"</t>
  </si>
  <si>
    <t>Муниципальная программа "Защита населения и территории города Сургута от чрезвычайных ситуаций и совершенствование гражданской обороны на период до 2030 года"</t>
  </si>
  <si>
    <t>Муниципальная программа "Профилактика правонарушений в городе Сургуте на период до 2030 года"</t>
  </si>
  <si>
    <t>Муниципальная программа "Развитие агропромышленного комплекса в городе Сургуте на период до 2030 года"</t>
  </si>
  <si>
    <t>Муниципальная программа "Развитие муниципальной службы в городе Сургуте на период до 2030 года"</t>
  </si>
  <si>
    <t>Муниципальная программа "Развитие гражданского общества в городе Сургуте на период до 2030 года"</t>
  </si>
  <si>
    <t>Муниципальная программа "Развитие электронного муниципалитета на период до 2030 года"</t>
  </si>
  <si>
    <t>Муниципальная программа "Улучшение условий и охраны труда в городе Сургуте на период до 2030 года"</t>
  </si>
  <si>
    <t>Муниципальная программа "Развитие малого и среднего предпринимательства в городе Сургуте на период до 2030 года"</t>
  </si>
  <si>
    <t>Муниципальная программа "Формирование комфортной городской среды на период до 2030 года"</t>
  </si>
  <si>
    <t>3600000000</t>
  </si>
  <si>
    <t>3700000000</t>
  </si>
  <si>
    <t>Муниципальная программа "Развитие жилищной сферы на период до 2030 года"</t>
  </si>
  <si>
    <t>3800000000</t>
  </si>
  <si>
    <t>4000000000</t>
  </si>
  <si>
    <t>отклонение, руб.</t>
  </si>
  <si>
    <t>отношение, %</t>
  </si>
  <si>
    <t>отклонение, 
руб.</t>
  </si>
  <si>
    <t>Муниципальная программа "Развитие культуры в городе Сургуте на период до 2030 года"</t>
  </si>
  <si>
    <t>План на 2027 год, руб.</t>
  </si>
  <si>
    <t>Муниципальная программа "Управление муниципальным имуществом в городе Сургуте на период до 2030 года"</t>
  </si>
  <si>
    <t>Муниципальная программа "Укрепление межнационального и межконфессионального согласия, поддержка и развитие языков и культуры народов Российской Федерации, проживающих на территории города Сургута, обеспечение социальной и культурной адаптации мигрантов, профилактика межнациональных (межэтнических) конфликтов, профилактика экстремизма и терроризма на период до 2030 года"</t>
  </si>
  <si>
    <t>Муниципальная программа "Управление муниципальными финансами города Сургута"</t>
  </si>
  <si>
    <t>Муниципальная программа "Развитие образования в городе Сургуте"</t>
  </si>
  <si>
    <t>Муниципальная программа "Развитие культуры в городе Сургуте"</t>
  </si>
  <si>
    <t>Муниципальная программа "Развитие физической культуры и спорта в городе Сургуте"</t>
  </si>
  <si>
    <t>Муниципальная программа "Развитие молодежной политики в городе Сургуте"</t>
  </si>
  <si>
    <t>Муниципальная программа "Развитие коммунального комплекса и повышение энергетической эффективности в городе Сургуте"</t>
  </si>
  <si>
    <t>Муниципальная программа "Управление муниципальным имуществом в городе Сургуте"</t>
  </si>
  <si>
    <t>Муниципальная программа "Развитие транспортной системы города Сургута"</t>
  </si>
  <si>
    <t>Муниципальная программа "Профилактика правонарушений в городе Сургуте"</t>
  </si>
  <si>
    <t>Муниципальная программа "Защита населения и территории города Сургута от чрезвычайных ситуаций и совершенствование гражданской обороны"</t>
  </si>
  <si>
    <t>Муниципальная программа "Развитие муниципальной службы в городе Сургуте"</t>
  </si>
  <si>
    <t>Муниципальная программа "Развитие электронного муниципалитета в городе Сургуте"</t>
  </si>
  <si>
    <t>Муниципальная программа "Развитие малого и среднего предпринимательства в городе Сургуте"</t>
  </si>
  <si>
    <t>Муниципальная программа "Комфортная городская среда в городе Сургуте"</t>
  </si>
  <si>
    <t>Муниципальная программа "Укрепление межнационального и межконфессионального согласия, профилактика экстремизма и терроризма"</t>
  </si>
  <si>
    <t>Муниципальная программа "Развитие жилищной сферы в городе Сургуте"</t>
  </si>
  <si>
    <t>Муниципальная программа "Охрана окружающей среды и организация ритуальных услуг в городе Сургуте"</t>
  </si>
  <si>
    <t>Наименование муниципальных программ, реализуемых
 до 01.01.2025 года</t>
  </si>
  <si>
    <t>Наименование муниципальных программ, реализуемых 
с 01.01.2025 года</t>
  </si>
  <si>
    <t>Муниципальная программа "Развитие гражданского общества в городе Сургуте"</t>
  </si>
  <si>
    <t>Сведения о расходах бюджета по муниципальным программам и непрограммным направлениям деятельности
на 2026 год и плановый период 2027-2028 годов в сравнении с ожидаемым исполнением за 2025 год и данным за 2024 год</t>
  </si>
  <si>
    <t>Исполнение за 2024 год, руб.</t>
  </si>
  <si>
    <t>Ожидаемое исполнение за 2025 год, руб.</t>
  </si>
  <si>
    <t>План на 2026 год,
руб.</t>
  </si>
  <si>
    <t>План на 2028 год, руб.</t>
  </si>
  <si>
    <t>Сравнение плана 2026 года с исполнением за 2024 год</t>
  </si>
  <si>
    <t>Сравнение плана 2026 года с ожидаемым исполнением 
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</si>
</sst>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0"/>
      <name val="Arial"/>
      <charset val="204"/>
    </font>
    <font>
      <sz val="11"/>
      <color rgb="FF00000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6">
    <xf numFmtId="0" fontId="0" fillId="0" borderId="0" xfId="0"/>
    <xf numFmtId="0" fontId="4" fillId="0" borderId="0" xfId="0" applyFont="1" applyFill="1"/>
    <xf numFmtId="4" fontId="4" fillId="0" borderId="0" xfId="0" applyNumberFormat="1" applyFont="1" applyFill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9" fontId="5" fillId="0" borderId="0" xfId="0" applyNumberFormat="1" applyFont="1" applyFill="1"/>
    <xf numFmtId="4" fontId="5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 applyProtection="1">
      <alignment horizontal="justify" vertical="center" wrapText="1"/>
    </xf>
    <xf numFmtId="0" fontId="5" fillId="0" borderId="1" xfId="0" applyFont="1" applyFill="1" applyBorder="1" applyAlignment="1">
      <alignment horizontal="justify"/>
    </xf>
    <xf numFmtId="0" fontId="5" fillId="0" borderId="1" xfId="0" applyFont="1" applyFill="1" applyBorder="1"/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left"/>
    </xf>
    <xf numFmtId="0" fontId="5" fillId="0" borderId="0" xfId="0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 applyProtection="1">
      <alignment horizontal="center" vertical="center" wrapText="1"/>
    </xf>
  </cellXfs>
  <cellStyles count="4">
    <cellStyle name="Normal" xfId="1"/>
    <cellStyle name="Обычный" xfId="0" builtinId="0"/>
    <cellStyle name="Обычный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M29"/>
  <sheetViews>
    <sheetView showGridLines="0" tabSelected="1" view="pageBreakPreview" zoomScale="70" zoomScaleNormal="70" zoomScaleSheetLayoutView="70" workbookViewId="0">
      <selection activeCell="L2" sqref="L1:M1048576"/>
    </sheetView>
  </sheetViews>
  <sheetFormatPr defaultColWidth="9.140625" defaultRowHeight="18.75" x14ac:dyDescent="0.3"/>
  <cols>
    <col min="1" max="1" width="9.140625" style="1"/>
    <col min="2" max="2" width="50.7109375" style="1" customWidth="1"/>
    <col min="3" max="3" width="50.7109375" style="4" customWidth="1"/>
    <col min="4" max="4" width="15.28515625" style="5" customWidth="1"/>
    <col min="5" max="5" width="20.42578125" style="1" customWidth="1"/>
    <col min="6" max="6" width="21.42578125" style="6" customWidth="1"/>
    <col min="7" max="9" width="21.42578125" style="2" customWidth="1"/>
    <col min="10" max="10" width="20.140625" style="1" customWidth="1"/>
    <col min="11" max="11" width="17.28515625" style="1" customWidth="1"/>
    <col min="12" max="12" width="19.5703125" style="4" customWidth="1"/>
    <col min="13" max="13" width="17.28515625" style="4" customWidth="1"/>
    <col min="14" max="16384" width="9.140625" style="1"/>
  </cols>
  <sheetData>
    <row r="1" spans="1:13" ht="51.75" customHeight="1" x14ac:dyDescent="0.3">
      <c r="A1" s="20" t="s">
        <v>73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x14ac:dyDescent="0.3">
      <c r="A2" s="4"/>
      <c r="B2" s="4"/>
      <c r="E2" s="4"/>
      <c r="G2" s="6"/>
      <c r="H2" s="6"/>
      <c r="I2" s="6"/>
      <c r="J2" s="4"/>
      <c r="K2" s="4"/>
    </row>
    <row r="3" spans="1:13" ht="66" customHeight="1" x14ac:dyDescent="0.3">
      <c r="A3" s="23" t="s">
        <v>0</v>
      </c>
      <c r="B3" s="23" t="s">
        <v>70</v>
      </c>
      <c r="C3" s="23" t="s">
        <v>71</v>
      </c>
      <c r="D3" s="23" t="s">
        <v>1</v>
      </c>
      <c r="E3" s="24" t="s">
        <v>74</v>
      </c>
      <c r="F3" s="24" t="s">
        <v>75</v>
      </c>
      <c r="G3" s="24" t="s">
        <v>76</v>
      </c>
      <c r="H3" s="24" t="s">
        <v>50</v>
      </c>
      <c r="I3" s="24" t="s">
        <v>77</v>
      </c>
      <c r="J3" s="21" t="s">
        <v>78</v>
      </c>
      <c r="K3" s="22"/>
      <c r="L3" s="21" t="s">
        <v>79</v>
      </c>
      <c r="M3" s="22"/>
    </row>
    <row r="4" spans="1:13" ht="37.5" x14ac:dyDescent="0.3">
      <c r="A4" s="23"/>
      <c r="B4" s="23"/>
      <c r="C4" s="23"/>
      <c r="D4" s="23"/>
      <c r="E4" s="24"/>
      <c r="F4" s="24"/>
      <c r="G4" s="24"/>
      <c r="H4" s="24"/>
      <c r="I4" s="24"/>
      <c r="J4" s="7" t="s">
        <v>48</v>
      </c>
      <c r="K4" s="7" t="s">
        <v>47</v>
      </c>
      <c r="L4" s="14" t="s">
        <v>46</v>
      </c>
      <c r="M4" s="14" t="s">
        <v>47</v>
      </c>
    </row>
    <row r="5" spans="1:13" x14ac:dyDescent="0.3">
      <c r="A5" s="19" t="s">
        <v>2</v>
      </c>
      <c r="B5" s="19"/>
      <c r="C5" s="19"/>
      <c r="D5" s="19"/>
      <c r="E5" s="9">
        <f>SUM(E6:E29)</f>
        <v>43102449621</v>
      </c>
      <c r="F5" s="15">
        <f>SUM(F6:F29)</f>
        <v>50680393847.309998</v>
      </c>
      <c r="G5" s="9">
        <f>SUM(G6:G29)</f>
        <v>58136249165.629997</v>
      </c>
      <c r="H5" s="9">
        <f>SUM(H6:H29)</f>
        <v>55124932566.449997</v>
      </c>
      <c r="I5" s="9">
        <f>SUM(I6:I29)</f>
        <v>52614258476.82</v>
      </c>
      <c r="J5" s="17">
        <f>G5-E5</f>
        <v>15033799544.629999</v>
      </c>
      <c r="K5" s="18">
        <f>G5/E5*100</f>
        <v>134.9</v>
      </c>
      <c r="L5" s="17">
        <f>G5-F5</f>
        <v>7455855318.3199997</v>
      </c>
      <c r="M5" s="18">
        <f>G5/F5*100</f>
        <v>114.7</v>
      </c>
    </row>
    <row r="6" spans="1:13" ht="64.5" customHeight="1" x14ac:dyDescent="0.3">
      <c r="A6" s="16">
        <v>1</v>
      </c>
      <c r="B6" s="10" t="s">
        <v>23</v>
      </c>
      <c r="C6" s="10" t="s">
        <v>53</v>
      </c>
      <c r="D6" s="13" t="s">
        <v>3</v>
      </c>
      <c r="E6" s="8">
        <v>191210879.91</v>
      </c>
      <c r="F6" s="25">
        <v>212120157.28</v>
      </c>
      <c r="G6" s="8">
        <v>1710136795.3499999</v>
      </c>
      <c r="H6" s="8">
        <v>3455864446.5300002</v>
      </c>
      <c r="I6" s="8">
        <v>4432004033.5500002</v>
      </c>
      <c r="J6" s="17">
        <f>G6-E6</f>
        <v>1518925915.4400001</v>
      </c>
      <c r="K6" s="18">
        <f>G6/E6*100</f>
        <v>894.4</v>
      </c>
      <c r="L6" s="17">
        <f t="shared" ref="L6:L29" si="0">G6-F6</f>
        <v>1498016638.0699999</v>
      </c>
      <c r="M6" s="18">
        <f>G6/F6*100</f>
        <v>806.2</v>
      </c>
    </row>
    <row r="7" spans="1:13" ht="66.75" customHeight="1" x14ac:dyDescent="0.3">
      <c r="A7" s="16">
        <v>2</v>
      </c>
      <c r="B7" s="10" t="s">
        <v>24</v>
      </c>
      <c r="C7" s="10" t="s">
        <v>54</v>
      </c>
      <c r="D7" s="13" t="s">
        <v>4</v>
      </c>
      <c r="E7" s="8">
        <v>24096753972.93</v>
      </c>
      <c r="F7" s="25">
        <v>26382999094.860001</v>
      </c>
      <c r="G7" s="8">
        <v>29988911423.02</v>
      </c>
      <c r="H7" s="8">
        <v>29743080209.880001</v>
      </c>
      <c r="I7" s="8">
        <v>28068223633</v>
      </c>
      <c r="J7" s="17">
        <f>G7-E7</f>
        <v>5892157450.0900002</v>
      </c>
      <c r="K7" s="18">
        <f t="shared" ref="K7:K29" si="1">G7/E7*100</f>
        <v>124.5</v>
      </c>
      <c r="L7" s="17">
        <f t="shared" si="0"/>
        <v>3605912328.1599998</v>
      </c>
      <c r="M7" s="18">
        <f t="shared" ref="M7:M29" si="2">G7/F7*100</f>
        <v>113.7</v>
      </c>
    </row>
    <row r="8" spans="1:13" ht="63.75" customHeight="1" x14ac:dyDescent="0.3">
      <c r="A8" s="16">
        <v>3</v>
      </c>
      <c r="B8" s="10" t="s">
        <v>49</v>
      </c>
      <c r="C8" s="10" t="s">
        <v>55</v>
      </c>
      <c r="D8" s="13" t="s">
        <v>5</v>
      </c>
      <c r="E8" s="8">
        <v>2398980589.9699998</v>
      </c>
      <c r="F8" s="25">
        <v>2671304010.4699998</v>
      </c>
      <c r="G8" s="8">
        <v>2909587511.54</v>
      </c>
      <c r="H8" s="8">
        <v>2765385537.3600001</v>
      </c>
      <c r="I8" s="8">
        <v>2795759612.4499998</v>
      </c>
      <c r="J8" s="17">
        <f>G8-E8</f>
        <v>510606921.56999999</v>
      </c>
      <c r="K8" s="18">
        <f t="shared" si="1"/>
        <v>121.3</v>
      </c>
      <c r="L8" s="17">
        <f t="shared" si="0"/>
        <v>238283501.06999999</v>
      </c>
      <c r="M8" s="18">
        <f t="shared" si="2"/>
        <v>108.9</v>
      </c>
    </row>
    <row r="9" spans="1:13" ht="66" customHeight="1" x14ac:dyDescent="0.3">
      <c r="A9" s="16">
        <v>4</v>
      </c>
      <c r="B9" s="10" t="s">
        <v>25</v>
      </c>
      <c r="C9" s="10" t="s">
        <v>56</v>
      </c>
      <c r="D9" s="13" t="s">
        <v>6</v>
      </c>
      <c r="E9" s="8">
        <v>2211890322.1300001</v>
      </c>
      <c r="F9" s="25">
        <v>2195246367.52</v>
      </c>
      <c r="G9" s="8">
        <v>2317928776.6999998</v>
      </c>
      <c r="H9" s="8">
        <v>2166519984.8699999</v>
      </c>
      <c r="I9" s="8">
        <v>1973003765.4400001</v>
      </c>
      <c r="J9" s="17">
        <f t="shared" ref="J9:J29" si="3">G9-E9</f>
        <v>106038454.56999999</v>
      </c>
      <c r="K9" s="18">
        <f t="shared" si="1"/>
        <v>104.8</v>
      </c>
      <c r="L9" s="17">
        <f t="shared" si="0"/>
        <v>122682409.18000001</v>
      </c>
      <c r="M9" s="18">
        <f t="shared" si="2"/>
        <v>105.6</v>
      </c>
    </row>
    <row r="10" spans="1:13" ht="56.25" x14ac:dyDescent="0.3">
      <c r="A10" s="16">
        <v>5</v>
      </c>
      <c r="B10" s="10" t="s">
        <v>26</v>
      </c>
      <c r="C10" s="10" t="s">
        <v>57</v>
      </c>
      <c r="D10" s="13" t="s">
        <v>7</v>
      </c>
      <c r="E10" s="8">
        <v>468942388.16000003</v>
      </c>
      <c r="F10" s="25">
        <v>508075786.72000003</v>
      </c>
      <c r="G10" s="8">
        <v>598172822.76999998</v>
      </c>
      <c r="H10" s="8">
        <v>577945354.13999999</v>
      </c>
      <c r="I10" s="8">
        <v>578393584.63</v>
      </c>
      <c r="J10" s="17">
        <f t="shared" si="3"/>
        <v>129230434.61</v>
      </c>
      <c r="K10" s="18">
        <f t="shared" si="1"/>
        <v>127.6</v>
      </c>
      <c r="L10" s="17">
        <f t="shared" si="0"/>
        <v>90097036.049999997</v>
      </c>
      <c r="M10" s="18">
        <f t="shared" si="2"/>
        <v>117.7</v>
      </c>
    </row>
    <row r="11" spans="1:13" ht="75" x14ac:dyDescent="0.3">
      <c r="A11" s="16">
        <v>6</v>
      </c>
      <c r="B11" s="10" t="s">
        <v>27</v>
      </c>
      <c r="C11" s="10" t="s">
        <v>58</v>
      </c>
      <c r="D11" s="13" t="s">
        <v>8</v>
      </c>
      <c r="E11" s="8">
        <v>1141725617.9200001</v>
      </c>
      <c r="F11" s="25">
        <v>658469860.35000002</v>
      </c>
      <c r="G11" s="8">
        <v>1654650828.27</v>
      </c>
      <c r="H11" s="8">
        <v>624218718.71000004</v>
      </c>
      <c r="I11" s="8">
        <v>1017851879.27</v>
      </c>
      <c r="J11" s="17">
        <f t="shared" si="3"/>
        <v>512925210.35000002</v>
      </c>
      <c r="K11" s="18">
        <f t="shared" si="1"/>
        <v>144.9</v>
      </c>
      <c r="L11" s="17">
        <f t="shared" si="0"/>
        <v>996180967.91999996</v>
      </c>
      <c r="M11" s="18">
        <f t="shared" si="2"/>
        <v>251.3</v>
      </c>
    </row>
    <row r="12" spans="1:13" ht="61.5" customHeight="1" x14ac:dyDescent="0.3">
      <c r="A12" s="16">
        <v>7</v>
      </c>
      <c r="B12" s="10" t="s">
        <v>51</v>
      </c>
      <c r="C12" s="10" t="s">
        <v>59</v>
      </c>
      <c r="D12" s="13" t="s">
        <v>9</v>
      </c>
      <c r="E12" s="8">
        <v>549078109.40999997</v>
      </c>
      <c r="F12" s="25">
        <v>453864541.25</v>
      </c>
      <c r="G12" s="8">
        <v>454801860.16000003</v>
      </c>
      <c r="H12" s="8">
        <v>447142182.63999999</v>
      </c>
      <c r="I12" s="8">
        <v>449571593.42000002</v>
      </c>
      <c r="J12" s="17">
        <f t="shared" si="3"/>
        <v>-94276249.25</v>
      </c>
      <c r="K12" s="18">
        <f t="shared" si="1"/>
        <v>82.8</v>
      </c>
      <c r="L12" s="17">
        <f t="shared" si="0"/>
        <v>937318.91</v>
      </c>
      <c r="M12" s="18">
        <f t="shared" si="2"/>
        <v>100.2</v>
      </c>
    </row>
    <row r="13" spans="1:13" ht="85.5" customHeight="1" x14ac:dyDescent="0.3">
      <c r="A13" s="16">
        <v>8</v>
      </c>
      <c r="B13" s="10" t="s">
        <v>28</v>
      </c>
      <c r="C13" s="11"/>
      <c r="D13" s="13" t="s">
        <v>10</v>
      </c>
      <c r="E13" s="8">
        <v>11345340.470000001</v>
      </c>
      <c r="F13" s="25"/>
      <c r="G13" s="3"/>
      <c r="H13" s="3"/>
      <c r="I13" s="3"/>
      <c r="J13" s="17">
        <f>G13-E13</f>
        <v>-11345340.470000001</v>
      </c>
      <c r="K13" s="18"/>
      <c r="L13" s="17">
        <f t="shared" si="0"/>
        <v>0</v>
      </c>
      <c r="M13" s="18" t="e">
        <f t="shared" si="2"/>
        <v>#DIV/0!</v>
      </c>
    </row>
    <row r="14" spans="1:13" ht="63" customHeight="1" x14ac:dyDescent="0.3">
      <c r="A14" s="16">
        <v>9</v>
      </c>
      <c r="B14" s="10" t="s">
        <v>29</v>
      </c>
      <c r="C14" s="10" t="s">
        <v>60</v>
      </c>
      <c r="D14" s="13" t="s">
        <v>11</v>
      </c>
      <c r="E14" s="8">
        <v>4997015255.3599997</v>
      </c>
      <c r="F14" s="25">
        <v>9161223676.8299999</v>
      </c>
      <c r="G14" s="8">
        <v>9666982784.2000008</v>
      </c>
      <c r="H14" s="8">
        <v>8331160399.3100004</v>
      </c>
      <c r="I14" s="8">
        <v>7232213690.4200001</v>
      </c>
      <c r="J14" s="17">
        <f t="shared" si="3"/>
        <v>4669967528.8400002</v>
      </c>
      <c r="K14" s="18">
        <f t="shared" si="1"/>
        <v>193.5</v>
      </c>
      <c r="L14" s="17">
        <f t="shared" si="0"/>
        <v>505759107.37</v>
      </c>
      <c r="M14" s="18">
        <f t="shared" si="2"/>
        <v>105.5</v>
      </c>
    </row>
    <row r="15" spans="1:13" ht="63" customHeight="1" x14ac:dyDescent="0.3">
      <c r="A15" s="16">
        <v>10</v>
      </c>
      <c r="B15" s="10" t="s">
        <v>30</v>
      </c>
      <c r="C15" s="12"/>
      <c r="D15" s="13" t="s">
        <v>12</v>
      </c>
      <c r="E15" s="8">
        <v>513816302.45999998</v>
      </c>
      <c r="F15" s="25"/>
      <c r="G15" s="3"/>
      <c r="H15" s="3"/>
      <c r="I15" s="3"/>
      <c r="J15" s="17">
        <f t="shared" si="3"/>
        <v>-513816302.45999998</v>
      </c>
      <c r="K15" s="18"/>
      <c r="L15" s="17">
        <f t="shared" si="0"/>
        <v>0</v>
      </c>
      <c r="M15" s="18" t="e">
        <f t="shared" si="2"/>
        <v>#DIV/0!</v>
      </c>
    </row>
    <row r="16" spans="1:13" ht="93.75" x14ac:dyDescent="0.3">
      <c r="A16" s="16">
        <v>11</v>
      </c>
      <c r="B16" s="10" t="s">
        <v>31</v>
      </c>
      <c r="C16" s="10"/>
      <c r="D16" s="13" t="s">
        <v>13</v>
      </c>
      <c r="E16" s="8">
        <v>288798480.81999999</v>
      </c>
      <c r="F16" s="25"/>
      <c r="G16" s="3"/>
      <c r="H16" s="3"/>
      <c r="I16" s="3"/>
      <c r="J16" s="17">
        <f t="shared" si="3"/>
        <v>-288798480.81999999</v>
      </c>
      <c r="K16" s="18"/>
      <c r="L16" s="17">
        <f t="shared" si="0"/>
        <v>0</v>
      </c>
      <c r="M16" s="18" t="e">
        <f t="shared" si="2"/>
        <v>#DIV/0!</v>
      </c>
    </row>
    <row r="17" spans="1:13" ht="100.5" customHeight="1" x14ac:dyDescent="0.3">
      <c r="A17" s="16">
        <v>12</v>
      </c>
      <c r="B17" s="10" t="s">
        <v>32</v>
      </c>
      <c r="C17" s="10" t="s">
        <v>62</v>
      </c>
      <c r="D17" s="13" t="s">
        <v>14</v>
      </c>
      <c r="E17" s="8">
        <v>269461759.76999998</v>
      </c>
      <c r="F17" s="25">
        <v>312857788.54000002</v>
      </c>
      <c r="G17" s="8">
        <v>365544155.16000003</v>
      </c>
      <c r="H17" s="8">
        <v>352401317.50999999</v>
      </c>
      <c r="I17" s="8">
        <v>352066842.47000003</v>
      </c>
      <c r="J17" s="17">
        <f t="shared" si="3"/>
        <v>96082395.390000001</v>
      </c>
      <c r="K17" s="18">
        <f t="shared" si="1"/>
        <v>135.69999999999999</v>
      </c>
      <c r="L17" s="17">
        <f t="shared" si="0"/>
        <v>52686366.619999997</v>
      </c>
      <c r="M17" s="18">
        <f t="shared" si="2"/>
        <v>116.8</v>
      </c>
    </row>
    <row r="18" spans="1:13" ht="63.75" customHeight="1" x14ac:dyDescent="0.3">
      <c r="A18" s="16">
        <v>13</v>
      </c>
      <c r="B18" s="10" t="s">
        <v>33</v>
      </c>
      <c r="C18" s="10" t="s">
        <v>61</v>
      </c>
      <c r="D18" s="13" t="s">
        <v>15</v>
      </c>
      <c r="E18" s="8">
        <v>57754228.009999998</v>
      </c>
      <c r="F18" s="25">
        <v>74724150.230000004</v>
      </c>
      <c r="G18" s="8">
        <v>63048478.25</v>
      </c>
      <c r="H18" s="8">
        <v>62905710.479999997</v>
      </c>
      <c r="I18" s="8">
        <v>62984916.240000002</v>
      </c>
      <c r="J18" s="17">
        <f t="shared" si="3"/>
        <v>5294250.24</v>
      </c>
      <c r="K18" s="18">
        <f t="shared" si="1"/>
        <v>109.2</v>
      </c>
      <c r="L18" s="17">
        <f t="shared" si="0"/>
        <v>-11675671.98</v>
      </c>
      <c r="M18" s="18">
        <f t="shared" si="2"/>
        <v>84.4</v>
      </c>
    </row>
    <row r="19" spans="1:13" ht="66.75" customHeight="1" x14ac:dyDescent="0.3">
      <c r="A19" s="16">
        <v>14</v>
      </c>
      <c r="B19" s="10" t="s">
        <v>34</v>
      </c>
      <c r="C19" s="10"/>
      <c r="D19" s="13" t="s">
        <v>16</v>
      </c>
      <c r="E19" s="8">
        <v>16036900</v>
      </c>
      <c r="F19" s="25"/>
      <c r="G19" s="3"/>
      <c r="H19" s="3"/>
      <c r="I19" s="3"/>
      <c r="J19" s="17">
        <f t="shared" si="3"/>
        <v>-16036900</v>
      </c>
      <c r="K19" s="18"/>
      <c r="L19" s="17">
        <f t="shared" si="0"/>
        <v>0</v>
      </c>
      <c r="M19" s="18" t="e">
        <f t="shared" si="2"/>
        <v>#DIV/0!</v>
      </c>
    </row>
    <row r="20" spans="1:13" ht="66" customHeight="1" x14ac:dyDescent="0.3">
      <c r="A20" s="16">
        <v>15</v>
      </c>
      <c r="B20" s="10" t="s">
        <v>35</v>
      </c>
      <c r="C20" s="10" t="s">
        <v>63</v>
      </c>
      <c r="D20" s="13" t="s">
        <v>17</v>
      </c>
      <c r="E20" s="8">
        <v>46283394.880000003</v>
      </c>
      <c r="F20" s="25">
        <v>49326080</v>
      </c>
      <c r="G20" s="8">
        <v>47278572</v>
      </c>
      <c r="H20" s="8">
        <v>47278572</v>
      </c>
      <c r="I20" s="8">
        <v>47278572</v>
      </c>
      <c r="J20" s="17">
        <f t="shared" si="3"/>
        <v>995177.12</v>
      </c>
      <c r="K20" s="18">
        <f t="shared" si="1"/>
        <v>102.2</v>
      </c>
      <c r="L20" s="17">
        <f t="shared" si="0"/>
        <v>-2047508</v>
      </c>
      <c r="M20" s="18">
        <f t="shared" si="2"/>
        <v>95.8</v>
      </c>
    </row>
    <row r="21" spans="1:13" ht="69" customHeight="1" x14ac:dyDescent="0.3">
      <c r="A21" s="16">
        <v>16</v>
      </c>
      <c r="B21" s="10" t="s">
        <v>36</v>
      </c>
      <c r="C21" s="10" t="s">
        <v>72</v>
      </c>
      <c r="D21" s="13" t="s">
        <v>18</v>
      </c>
      <c r="E21" s="8">
        <v>169340946.18000001</v>
      </c>
      <c r="F21" s="25">
        <v>187773450.47999999</v>
      </c>
      <c r="G21" s="8">
        <v>215712788.80000001</v>
      </c>
      <c r="H21" s="8">
        <v>192236773.78</v>
      </c>
      <c r="I21" s="8">
        <v>191954380.97</v>
      </c>
      <c r="J21" s="17">
        <f t="shared" si="3"/>
        <v>46371842.619999997</v>
      </c>
      <c r="K21" s="18">
        <f t="shared" si="1"/>
        <v>127.4</v>
      </c>
      <c r="L21" s="17">
        <f t="shared" si="0"/>
        <v>27939338.32</v>
      </c>
      <c r="M21" s="18">
        <f t="shared" si="2"/>
        <v>114.9</v>
      </c>
    </row>
    <row r="22" spans="1:13" ht="63" customHeight="1" x14ac:dyDescent="0.3">
      <c r="A22" s="16">
        <v>17</v>
      </c>
      <c r="B22" s="10" t="s">
        <v>37</v>
      </c>
      <c r="C22" s="10" t="s">
        <v>64</v>
      </c>
      <c r="D22" s="13" t="s">
        <v>19</v>
      </c>
      <c r="E22" s="8">
        <v>315121487.18000001</v>
      </c>
      <c r="F22" s="25">
        <v>429214445.69999999</v>
      </c>
      <c r="G22" s="8">
        <v>347437959.93000001</v>
      </c>
      <c r="H22" s="8">
        <v>341058912.44</v>
      </c>
      <c r="I22" s="8">
        <v>341553854.80000001</v>
      </c>
      <c r="J22" s="17">
        <f t="shared" si="3"/>
        <v>32316472.75</v>
      </c>
      <c r="K22" s="18">
        <f t="shared" si="1"/>
        <v>110.3</v>
      </c>
      <c r="L22" s="17">
        <f t="shared" si="0"/>
        <v>-81776485.769999996</v>
      </c>
      <c r="M22" s="18">
        <f t="shared" si="2"/>
        <v>80.900000000000006</v>
      </c>
    </row>
    <row r="23" spans="1:13" ht="69" customHeight="1" x14ac:dyDescent="0.3">
      <c r="A23" s="16">
        <v>18</v>
      </c>
      <c r="B23" s="10" t="s">
        <v>38</v>
      </c>
      <c r="C23" s="11"/>
      <c r="D23" s="13" t="s">
        <v>20</v>
      </c>
      <c r="E23" s="8">
        <v>20470427.600000001</v>
      </c>
      <c r="F23" s="25"/>
      <c r="G23" s="3"/>
      <c r="H23" s="3"/>
      <c r="I23" s="3"/>
      <c r="J23" s="17">
        <f t="shared" si="3"/>
        <v>-20470427.600000001</v>
      </c>
      <c r="K23" s="18"/>
      <c r="L23" s="17">
        <f t="shared" si="0"/>
        <v>0</v>
      </c>
      <c r="M23" s="18" t="e">
        <f t="shared" si="2"/>
        <v>#DIV/0!</v>
      </c>
    </row>
    <row r="24" spans="1:13" ht="75" x14ac:dyDescent="0.3">
      <c r="A24" s="16">
        <v>19</v>
      </c>
      <c r="B24" s="10" t="s">
        <v>39</v>
      </c>
      <c r="C24" s="10" t="s">
        <v>65</v>
      </c>
      <c r="D24" s="13" t="s">
        <v>21</v>
      </c>
      <c r="E24" s="8">
        <v>68942228.909999996</v>
      </c>
      <c r="F24" s="25">
        <v>94260194.439999998</v>
      </c>
      <c r="G24" s="8">
        <v>38563938.890000001</v>
      </c>
      <c r="H24" s="8">
        <v>38563938.890000001</v>
      </c>
      <c r="I24" s="8">
        <v>38563938.890000001</v>
      </c>
      <c r="J24" s="17">
        <f t="shared" si="3"/>
        <v>-30378290.02</v>
      </c>
      <c r="K24" s="18">
        <f t="shared" si="1"/>
        <v>55.9</v>
      </c>
      <c r="L24" s="17">
        <f t="shared" si="0"/>
        <v>-55696255.549999997</v>
      </c>
      <c r="M24" s="18">
        <f t="shared" si="2"/>
        <v>40.9</v>
      </c>
    </row>
    <row r="25" spans="1:13" ht="73.5" customHeight="1" x14ac:dyDescent="0.3">
      <c r="A25" s="16">
        <v>20</v>
      </c>
      <c r="B25" s="10" t="s">
        <v>40</v>
      </c>
      <c r="C25" s="10" t="s">
        <v>66</v>
      </c>
      <c r="D25" s="13" t="s">
        <v>41</v>
      </c>
      <c r="E25" s="8">
        <v>611945350.29999995</v>
      </c>
      <c r="F25" s="25">
        <v>1571003366.6500001</v>
      </c>
      <c r="G25" s="8">
        <v>1661624739.26</v>
      </c>
      <c r="H25" s="8">
        <v>1304049405.8199999</v>
      </c>
      <c r="I25" s="8">
        <v>1145078654.5999999</v>
      </c>
      <c r="J25" s="17">
        <f t="shared" si="3"/>
        <v>1049679388.96</v>
      </c>
      <c r="K25" s="18">
        <f t="shared" si="1"/>
        <v>271.5</v>
      </c>
      <c r="L25" s="17">
        <f t="shared" si="0"/>
        <v>90621372.609999999</v>
      </c>
      <c r="M25" s="18">
        <f t="shared" si="2"/>
        <v>105.8</v>
      </c>
    </row>
    <row r="26" spans="1:13" ht="237.75" customHeight="1" x14ac:dyDescent="0.3">
      <c r="A26" s="16">
        <v>21</v>
      </c>
      <c r="B26" s="10" t="s">
        <v>52</v>
      </c>
      <c r="C26" s="10" t="s">
        <v>67</v>
      </c>
      <c r="D26" s="13" t="s">
        <v>42</v>
      </c>
      <c r="E26" s="8">
        <v>28346868</v>
      </c>
      <c r="F26" s="25">
        <v>30507987.420000002</v>
      </c>
      <c r="G26" s="8">
        <v>33013639.420000002</v>
      </c>
      <c r="H26" s="8">
        <v>28326308.059999999</v>
      </c>
      <c r="I26" s="8">
        <v>30578766.02</v>
      </c>
      <c r="J26" s="17">
        <f t="shared" si="3"/>
        <v>4666771.42</v>
      </c>
      <c r="K26" s="18">
        <f t="shared" si="1"/>
        <v>116.5</v>
      </c>
      <c r="L26" s="17">
        <f t="shared" si="0"/>
        <v>2505652</v>
      </c>
      <c r="M26" s="18">
        <f t="shared" si="2"/>
        <v>108.2</v>
      </c>
    </row>
    <row r="27" spans="1:13" ht="56.25" x14ac:dyDescent="0.3">
      <c r="A27" s="16">
        <v>22</v>
      </c>
      <c r="B27" s="10" t="s">
        <v>43</v>
      </c>
      <c r="C27" s="10" t="s">
        <v>68</v>
      </c>
      <c r="D27" s="13" t="s">
        <v>44</v>
      </c>
      <c r="E27" s="8">
        <v>1690030502.27</v>
      </c>
      <c r="F27" s="25">
        <v>1698283116.1800001</v>
      </c>
      <c r="G27" s="8">
        <v>1246239807.1300001</v>
      </c>
      <c r="H27" s="8">
        <v>507740895.97000003</v>
      </c>
      <c r="I27" s="8">
        <v>381382696.00999999</v>
      </c>
      <c r="J27" s="17">
        <f t="shared" si="3"/>
        <v>-443790695.13999999</v>
      </c>
      <c r="K27" s="18">
        <f t="shared" si="1"/>
        <v>73.7</v>
      </c>
      <c r="L27" s="17">
        <f t="shared" si="0"/>
        <v>-452043309.05000001</v>
      </c>
      <c r="M27" s="18">
        <f t="shared" si="2"/>
        <v>73.400000000000006</v>
      </c>
    </row>
    <row r="28" spans="1:13" ht="66" customHeight="1" x14ac:dyDescent="0.3">
      <c r="A28" s="16">
        <v>23</v>
      </c>
      <c r="B28" s="10"/>
      <c r="C28" s="10" t="s">
        <v>69</v>
      </c>
      <c r="D28" s="13">
        <v>3900000000</v>
      </c>
      <c r="E28" s="8"/>
      <c r="F28" s="25">
        <v>731374495.32000005</v>
      </c>
      <c r="G28" s="8">
        <v>1105058510.6300001</v>
      </c>
      <c r="H28" s="8">
        <v>1048877305.2</v>
      </c>
      <c r="I28" s="8">
        <v>456279591.60000002</v>
      </c>
      <c r="J28" s="17">
        <f t="shared" si="3"/>
        <v>1105058510.6300001</v>
      </c>
      <c r="K28" s="18"/>
      <c r="L28" s="17">
        <f t="shared" si="0"/>
        <v>373684015.31</v>
      </c>
      <c r="M28" s="18">
        <f t="shared" si="2"/>
        <v>151.1</v>
      </c>
    </row>
    <row r="29" spans="1:13" ht="25.5" customHeight="1" x14ac:dyDescent="0.3">
      <c r="A29" s="16">
        <v>24</v>
      </c>
      <c r="B29" s="10" t="s">
        <v>22</v>
      </c>
      <c r="C29" s="10" t="s">
        <v>22</v>
      </c>
      <c r="D29" s="13" t="s">
        <v>45</v>
      </c>
      <c r="E29" s="8">
        <v>2939158268.3600001</v>
      </c>
      <c r="F29" s="25">
        <v>3257765277.0700002</v>
      </c>
      <c r="G29" s="8">
        <v>3711553774.1500001</v>
      </c>
      <c r="H29" s="8">
        <v>3090176592.8600001</v>
      </c>
      <c r="I29" s="8">
        <v>3019514471.04</v>
      </c>
      <c r="J29" s="17">
        <f t="shared" si="3"/>
        <v>772395505.78999996</v>
      </c>
      <c r="K29" s="18">
        <f t="shared" si="1"/>
        <v>126.3</v>
      </c>
      <c r="L29" s="17">
        <f t="shared" si="0"/>
        <v>453788497.07999998</v>
      </c>
      <c r="M29" s="18">
        <f t="shared" si="2"/>
        <v>113.9</v>
      </c>
    </row>
  </sheetData>
  <customSheetViews>
    <customSheetView guid="{B3365E97-AD1B-44E7-A643-0049F1E0C955}" scale="60" showPageBreaks="1" showGridLines="0" fitToPage="1" printArea="1" view="pageBreakPreview" topLeftCell="C31">
      <selection activeCell="H34" sqref="H34"/>
      <pageMargins left="0.39370078740157483" right="0.39370078740157483" top="0.28999999999999998" bottom="0.19685039370078741" header="0.51181102362204722" footer="0.51181102362204722"/>
      <pageSetup paperSize="9" scale="41" firstPageNumber="25" fitToHeight="0" orientation="landscape" useFirstPageNumber="1" r:id="rId1"/>
    </customSheetView>
    <customSheetView guid="{160F787A-22F3-43B5-9A33-36FAC870A14F}" scale="60" showPageBreaks="1" showGridLines="0" fitToPage="1" printArea="1" view="pageBreakPreview" topLeftCell="B28">
      <selection activeCell="H33" sqref="H33"/>
      <pageMargins left="0.39370078740157483" right="0.39370078740157483" top="0.28999999999999998" bottom="0.19685039370078741" header="0.51181102362204722" footer="0.51181102362204722"/>
      <pageSetup paperSize="9" scale="47" firstPageNumber="25" fitToHeight="0" orientation="landscape" useFirstPageNumber="1" r:id="rId2"/>
    </customSheetView>
  </customSheetViews>
  <mergeCells count="13">
    <mergeCell ref="A5:D5"/>
    <mergeCell ref="A1:M1"/>
    <mergeCell ref="J3:K3"/>
    <mergeCell ref="L3:M3"/>
    <mergeCell ref="A3:A4"/>
    <mergeCell ref="B3:B4"/>
    <mergeCell ref="D3:D4"/>
    <mergeCell ref="E3:E4"/>
    <mergeCell ref="F3:F4"/>
    <mergeCell ref="G3:G4"/>
    <mergeCell ref="H3:H4"/>
    <mergeCell ref="I3:I4"/>
    <mergeCell ref="C3:C4"/>
  </mergeCells>
  <pageMargins left="0.78740157480314965" right="0.39370078740157483" top="0.39370078740157483" bottom="0.39370078740157483" header="0.51181102362204722" footer="0.51181102362204722"/>
  <pageSetup paperSize="9" scale="44" firstPageNumber="25" fitToHeight="0" orientation="landscape" useFirstPageNumber="1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Бюджет</vt:lpstr>
      <vt:lpstr>Бюджет!Заголовки_для_печати</vt:lpstr>
      <vt:lpstr>Бюджет!Область_печати</vt:lpstr>
    </vt:vector>
  </TitlesOfParts>
  <Company>BSS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Маганёва Екатерина Николаевна</cp:lastModifiedBy>
  <cp:lastPrinted>2024-11-14T14:44:11Z</cp:lastPrinted>
  <dcterms:created xsi:type="dcterms:W3CDTF">2002-03-11T10:22:12Z</dcterms:created>
  <dcterms:modified xsi:type="dcterms:W3CDTF">2025-11-14T09:57:00Z</dcterms:modified>
</cp:coreProperties>
</file>