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Аналитический отдел\МУНИЦИПАЛЬНЫЕ ПРОГРАММЫ\Годовые отчеты о реализации МП\2025\доклад\Бюджетный прогноз для размещения\"/>
    </mc:Choice>
  </mc:AlternateContent>
  <bookViews>
    <workbookView xWindow="0" yWindow="0" windowWidth="28800" windowHeight="13620" tabRatio="663" firstSheet="2" activeTab="2"/>
  </bookViews>
  <sheets>
    <sheet name="приложение 2  (2)" sheetId="4" state="hidden" r:id="rId1"/>
    <sheet name="приложение 2 " sheetId="3" state="hidden" r:id="rId2"/>
    <sheet name="Отчет" sheetId="6" r:id="rId3"/>
    <sheet name="расчет старый" sheetId="2" state="hidden" r:id="rId4"/>
  </sheets>
  <definedNames>
    <definedName name="_xlnm._FilterDatabase" localSheetId="2" hidden="1">Отчет!$A$5:$F$6</definedName>
    <definedName name="_xlnm._FilterDatabase" localSheetId="1" hidden="1">'приложение 2 '!$B$4:$E$6</definedName>
    <definedName name="_xlnm._FilterDatabase" localSheetId="0" hidden="1">'приложение 2  (2)'!$A$6:$E$8</definedName>
    <definedName name="_xlnm._FilterDatabase" localSheetId="3" hidden="1">'расчет старый'!$A$5:$K$122</definedName>
    <definedName name="sub_1300" localSheetId="2">Отчет!#REF!</definedName>
    <definedName name="sub_1300" localSheetId="1">'приложение 2 '!#REF!</definedName>
    <definedName name="sub_1300" localSheetId="0">'приложение 2  (2)'!#REF!</definedName>
    <definedName name="Z_4052E280_3BCC_4083_9A3C_CE7F67CF4814_.wvu.Cols" localSheetId="3" hidden="1">'расчет старый'!$B:$B</definedName>
    <definedName name="Z_4052E280_3BCC_4083_9A3C_CE7F67CF4814_.wvu.FilterData" localSheetId="3" hidden="1">'расчет старый'!$A$5:$K$122</definedName>
    <definedName name="Z_4052E280_3BCC_4083_9A3C_CE7F67CF4814_.wvu.PrintArea" localSheetId="3" hidden="1">'расчет старый'!$A$1:$J$122</definedName>
    <definedName name="Z_4052E280_3BCC_4083_9A3C_CE7F67CF4814_.wvu.PrintTitles" localSheetId="3" hidden="1">'расчет старый'!$5:$7</definedName>
    <definedName name="Z_4052E280_3BCC_4083_9A3C_CE7F67CF4814_.wvu.Rows" localSheetId="3" hidden="1">'расчет старый'!$101:$106</definedName>
    <definedName name="Z_6EE5BCE2_8C80_4BC8_9FE9_2F634FB9A580_.wvu.Cols" localSheetId="3" hidden="1">'расчет старый'!$B:$B</definedName>
    <definedName name="Z_6EE5BCE2_8C80_4BC8_9FE9_2F634FB9A580_.wvu.FilterData" localSheetId="3" hidden="1">'расчет старый'!$A$5:$K$122</definedName>
    <definedName name="Z_6EE5BCE2_8C80_4BC8_9FE9_2F634FB9A580_.wvu.PrintArea" localSheetId="3" hidden="1">'расчет старый'!$A$1:$J$122</definedName>
    <definedName name="Z_6EE5BCE2_8C80_4BC8_9FE9_2F634FB9A580_.wvu.PrintTitles" localSheetId="3" hidden="1">'расчет старый'!$5:$7</definedName>
    <definedName name="Z_6EE5BCE2_8C80_4BC8_9FE9_2F634FB9A580_.wvu.Rows" localSheetId="3" hidden="1">'расчет старый'!$101:$106</definedName>
    <definedName name="Z_BB718D44_C12E_4D23_94A6_81211A94B930_.wvu.Cols" localSheetId="3" hidden="1">'расчет старый'!$B:$B</definedName>
    <definedName name="Z_BB718D44_C12E_4D23_94A6_81211A94B930_.wvu.FilterData" localSheetId="3" hidden="1">'расчет старый'!$A$5:$K$122</definedName>
    <definedName name="Z_BB718D44_C12E_4D23_94A6_81211A94B930_.wvu.PrintArea" localSheetId="3" hidden="1">'расчет старый'!$A$1:$J$122</definedName>
    <definedName name="Z_BB718D44_C12E_4D23_94A6_81211A94B930_.wvu.PrintTitles" localSheetId="3" hidden="1">'расчет старый'!$5:$7</definedName>
    <definedName name="Z_BB718D44_C12E_4D23_94A6_81211A94B930_.wvu.Rows" localSheetId="3" hidden="1">'расчет старый'!$101:$106</definedName>
    <definedName name="Z_CA24093A_D11D_4AC0_A1A2_383A2C8F6E8E_.wvu.Cols" localSheetId="3" hidden="1">'расчет старый'!$B:$B</definedName>
    <definedName name="Z_CA24093A_D11D_4AC0_A1A2_383A2C8F6E8E_.wvu.FilterData" localSheetId="3" hidden="1">'расчет старый'!$A$5:$K$122</definedName>
    <definedName name="Z_CA24093A_D11D_4AC0_A1A2_383A2C8F6E8E_.wvu.PrintArea" localSheetId="3" hidden="1">'расчет старый'!$A$1:$J$122</definedName>
    <definedName name="Z_CA24093A_D11D_4AC0_A1A2_383A2C8F6E8E_.wvu.PrintTitles" localSheetId="3" hidden="1">'расчет старый'!$5:$7</definedName>
    <definedName name="Z_CA24093A_D11D_4AC0_A1A2_383A2C8F6E8E_.wvu.Rows" localSheetId="3" hidden="1">'расчет старый'!$101:$106</definedName>
    <definedName name="Z_CD22FF1B_C007_4A1D_A08F_096D8590237B_.wvu.Cols" localSheetId="3" hidden="1">'расчет старый'!$B:$B</definedName>
    <definedName name="Z_CD22FF1B_C007_4A1D_A08F_096D8590237B_.wvu.FilterData" localSheetId="3" hidden="1">'расчет старый'!$A$5:$K$122</definedName>
    <definedName name="Z_CD22FF1B_C007_4A1D_A08F_096D8590237B_.wvu.PrintArea" localSheetId="3" hidden="1">'расчет старый'!$A$1:$J$122</definedName>
    <definedName name="Z_CD22FF1B_C007_4A1D_A08F_096D8590237B_.wvu.PrintTitles" localSheetId="3" hidden="1">'расчет старый'!$5:$7</definedName>
    <definedName name="Z_CD22FF1B_C007_4A1D_A08F_096D8590237B_.wvu.Rows" localSheetId="3" hidden="1">'расчет старый'!$101:$106</definedName>
    <definedName name="Z_DC386E37_9DD7_4063_BB72_E7757139B7B0_.wvu.Cols" localSheetId="3" hidden="1">'расчет старый'!$B:$B</definedName>
    <definedName name="Z_DC386E37_9DD7_4063_BB72_E7757139B7B0_.wvu.FilterData" localSheetId="3" hidden="1">'расчет старый'!$A$5:$K$122</definedName>
    <definedName name="Z_DC386E37_9DD7_4063_BB72_E7757139B7B0_.wvu.PrintArea" localSheetId="3" hidden="1">'расчет старый'!$A$1:$J$122</definedName>
    <definedName name="Z_DC386E37_9DD7_4063_BB72_E7757139B7B0_.wvu.PrintTitles" localSheetId="3" hidden="1">'расчет старый'!$5:$7</definedName>
    <definedName name="Z_DC386E37_9DD7_4063_BB72_E7757139B7B0_.wvu.Rows" localSheetId="3" hidden="1">'расчет старый'!$101:$106</definedName>
    <definedName name="_xlnm.Print_Titles" localSheetId="2">Отчет!$4:$4</definedName>
    <definedName name="_xlnm.Print_Titles" localSheetId="1">'приложение 2 '!$A:$B,'приложение 2 '!$4:$4</definedName>
    <definedName name="_xlnm.Print_Titles" localSheetId="3">'расчет старый'!$5:$7</definedName>
    <definedName name="_xlnm.Print_Area" localSheetId="2">Отчет!$A$1:$F$30</definedName>
    <definedName name="_xlnm.Print_Area" localSheetId="1">'приложение 2 '!$A$1:$E$34</definedName>
    <definedName name="_xlnm.Print_Area" localSheetId="0">'приложение 2  (2)'!$A$1:$E$39</definedName>
    <definedName name="_xlnm.Print_Area" localSheetId="3">'расчет старый'!$A$1:$J$122</definedName>
  </definedNames>
  <calcPr calcId="162913" fullPrecision="0"/>
  <customWorkbookViews>
    <customWorkbookView name="Ватагина Анна Анатольевна - Личное представление" guid="{CD22FF1B-C007-4A1D-A08F-096D8590237B}" mergeInterval="0" personalView="1" maximized="1" xWindow="-8" yWindow="-8" windowWidth="1296" windowHeight="1000" tabRatio="663" activeSheetId="1"/>
    <customWorkbookView name="Каплунская Анна Александровна - Личное представление" guid="{4052E280-3BCC-4083-9A3C-CE7F67CF4814}" mergeInterval="0" personalView="1" maximized="1" xWindow="-8" yWindow="-8" windowWidth="1296" windowHeight="1000" tabRatio="663" activeSheetId="1"/>
    <customWorkbookView name="Вафина Виктория Васимовна - Личное представление" guid="{6EE5BCE2-8C80-4BC8-9FE9-2F634FB9A580}" mergeInterval="0" personalView="1" maximized="1" xWindow="-8" yWindow="-8" windowWidth="1296" windowHeight="1000" tabRatio="663" activeSheetId="1"/>
    <customWorkbookView name="Евсеева Анна Михайловна - Личное представление" guid="{DC386E37-9DD7-4063-BB72-E7757139B7B0}" mergeInterval="0" personalView="1" maximized="1" xWindow="-8" yWindow="-8" windowWidth="1296" windowHeight="979" tabRatio="663" activeSheetId="1"/>
    <customWorkbookView name="Юшкевич Татьяна Ивановна - Личное представление" guid="{CA24093A-D11D-4AC0-A1A2-383A2C8F6E8E}" mergeInterval="0" personalView="1" maximized="1" xWindow="-8" yWindow="-8" windowWidth="1296" windowHeight="1000" tabRatio="663" activeSheetId="1"/>
    <customWorkbookView name="Сайгушкина Татьяна Анатольевна - Личное представление" guid="{BB718D44-C12E-4D23-94A6-81211A94B930}" mergeInterval="0" personalView="1" maximized="1" xWindow="-8" yWindow="-8" windowWidth="1296" windowHeight="1000" tabRatio="663" activeSheetId="1"/>
  </customWorkbookViews>
</workbook>
</file>

<file path=xl/calcChain.xml><?xml version="1.0" encoding="utf-8"?>
<calcChain xmlns="http://schemas.openxmlformats.org/spreadsheetml/2006/main">
  <c r="C13" i="6" l="1"/>
  <c r="C20" i="6"/>
  <c r="C26" i="6"/>
  <c r="E26" i="6" s="1"/>
  <c r="D6" i="6" l="1"/>
  <c r="D5" i="6" s="1"/>
  <c r="D27" i="6"/>
  <c r="C29" i="6"/>
  <c r="E29" i="6" s="1"/>
  <c r="C28" i="6"/>
  <c r="C8" i="6"/>
  <c r="C9" i="6"/>
  <c r="C10" i="6"/>
  <c r="C11" i="6"/>
  <c r="C12" i="6"/>
  <c r="C14" i="6"/>
  <c r="E14" i="6" s="1"/>
  <c r="C15" i="6"/>
  <c r="E15" i="6" s="1"/>
  <c r="C16" i="6"/>
  <c r="E16" i="6" s="1"/>
  <c r="C17" i="6"/>
  <c r="E17" i="6" s="1"/>
  <c r="C18" i="6"/>
  <c r="E18" i="6" s="1"/>
  <c r="C19" i="6"/>
  <c r="E19" i="6" s="1"/>
  <c r="E20" i="6"/>
  <c r="C21" i="6"/>
  <c r="E21" i="6" s="1"/>
  <c r="C22" i="6"/>
  <c r="E22" i="6" s="1"/>
  <c r="C23" i="6"/>
  <c r="E23" i="6" s="1"/>
  <c r="C24" i="6"/>
  <c r="E24" i="6" s="1"/>
  <c r="C7" i="6"/>
  <c r="B6" i="6"/>
  <c r="B5" i="6" s="1"/>
  <c r="B27" i="6"/>
  <c r="C6" i="6" l="1"/>
  <c r="C5" i="6" s="1"/>
  <c r="E5" i="6" s="1"/>
  <c r="C27" i="6"/>
  <c r="E8" i="6" l="1"/>
  <c r="E6" i="6" l="1"/>
  <c r="E7" i="6" l="1"/>
  <c r="E9" i="6"/>
  <c r="E10" i="6"/>
  <c r="E11" i="6"/>
  <c r="E12" i="6"/>
  <c r="E13" i="6"/>
  <c r="E27" i="6"/>
  <c r="E28" i="6"/>
  <c r="D6" i="4"/>
  <c r="C6" i="4"/>
  <c r="F7" i="4"/>
  <c r="G7" i="4" s="1"/>
  <c r="B37" i="4"/>
  <c r="B6" i="4"/>
  <c r="E12" i="2" l="1"/>
  <c r="G12" i="2"/>
  <c r="I12" i="2"/>
  <c r="A28" i="2"/>
  <c r="E32" i="2"/>
  <c r="G32" i="2"/>
  <c r="I32" i="2"/>
  <c r="A51" i="2"/>
  <c r="B51" i="2"/>
  <c r="E93" i="2"/>
  <c r="G93" i="2"/>
  <c r="I93" i="2"/>
  <c r="E100" i="2"/>
  <c r="G100" i="2"/>
  <c r="I100" i="2"/>
  <c r="E110" i="2"/>
  <c r="G110" i="2"/>
  <c r="I110" i="2"/>
  <c r="E111" i="2"/>
  <c r="G111" i="2"/>
  <c r="I111" i="2"/>
</calcChain>
</file>

<file path=xl/sharedStrings.xml><?xml version="1.0" encoding="utf-8"?>
<sst xmlns="http://schemas.openxmlformats.org/spreadsheetml/2006/main" count="913" uniqueCount="453">
  <si>
    <t>Степень реализации части функций в сфере социально-трудовых отношений и охраны труда, включая осуществление переданных отдельных государственных полномочий в области охраны труда, %</t>
  </si>
  <si>
    <t>Структурное подразделение Администрации города без образования юридического лица 
(Управление общественных связей)</t>
  </si>
  <si>
    <t>Структурное подразделение Администрации города без образования юридического лица (Управление по делам гражданской обороны и чрезвычайным ситуациям)</t>
  </si>
  <si>
    <t>Структурное подразделение Администрации города без образования юридического лица (Управление связи и информатизации)</t>
  </si>
  <si>
    <t>Доля подготовленных к подписанию постановлений и распоряжений Главы города, Администрации города, высших должностных лиц Администрации города, %</t>
  </si>
  <si>
    <t>Доля снятых с контроля муниципальных правовых актов, поручений Главы города, высших должностных лиц Администрации города, постановлений Губернатора и правительства ХМАО-Югры, писем государственных органов, других писем и обращений, %</t>
  </si>
  <si>
    <t>Количество организованных заседаний комиссии по наградам при Главе города, ед.</t>
  </si>
  <si>
    <t>Разработка стратегии запланирована на 2014 год</t>
  </si>
  <si>
    <t>Целевые показатели результатов реализации муниципальной программы, 
формируемые в разрезе подпрограмм</t>
  </si>
  <si>
    <t>Администрация города, 
Муниципальное казенное учреждение "Многофункциональный центр предоставления государственных и муниципальных услуг"</t>
  </si>
  <si>
    <t>Количество субсидий, полученных  организациями, ед.</t>
  </si>
  <si>
    <t>Количество субсидий, полученных субъектами малого и среднего предпринимательства , ед.</t>
  </si>
  <si>
    <t>60/60*100</t>
  </si>
  <si>
    <t>Показатель рассчитан прямым счетом, исходя из количества планируемых к проведению контрольных мероприятий предусмотренных планом</t>
  </si>
  <si>
    <t>Показатель рассчитан прямым счетом, исходя из планируемого количества, с учетом фактических данных за предыдущие годы</t>
  </si>
  <si>
    <t>Показатель рассчитан исходя из среднего ежегодного количества граждан, состоящих на учете на получение субсидий на 01.01.2013, прогнозного значения количества граждан снятых с учета по различным основаниям</t>
  </si>
  <si>
    <t>Количество граждан планируемых к получению субсидии / количество граждан, состоящих на учете на получение субсидии на приобретение жилья за счет средств федерального бюджета *100</t>
  </si>
  <si>
    <t>20/621*100</t>
  </si>
  <si>
    <t>20/591*100</t>
  </si>
  <si>
    <t>20/561*100</t>
  </si>
  <si>
    <t xml:space="preserve">Показатель рассчитан прямым счетом, исходя 
из объема субсидии и соответствующего количества граждан планируемых к получению </t>
  </si>
  <si>
    <t>Доля проектов решений Думы города, направленных в Думу города с соблюдением установленных сроков, от общего числа проектов, внесенных Главой города, Администрацией города, %</t>
  </si>
  <si>
    <t xml:space="preserve"> Количество внесенных проектов решений Думы города определяется с учетом предложений структурных подразделений Администрации города, которые утверждаются в плане работы Думы города на полугодие, а также количеством вопросов, которые могут быть внесены ежемесячно в качестве дополнительных в соответствии с Регламентом Думы города исходя из текущей потребности структурных подразделений. Спрогнозировать количество вопросов, которые будут внесены структурными подразделениями Администрации города, Главой города не представляется возможным</t>
  </si>
  <si>
    <t>7/7*100</t>
  </si>
  <si>
    <t>Количество организованных встреч / количество запланированных встреч * 100</t>
  </si>
  <si>
    <t>Доля организованных "прямых телефонных линий", от общего количества запланированных, %</t>
  </si>
  <si>
    <t>Доля организованных встреч Главы города, высших должностных лиц Администрации города с населением города, от общего количества запланированных, %</t>
  </si>
  <si>
    <t>Количество организованных линий / количество запланированных линий * 100</t>
  </si>
  <si>
    <t>43/43*100</t>
  </si>
  <si>
    <t>42/42*100</t>
  </si>
  <si>
    <t>Показатель рассчитан прямым счетом, исходя из количества планируемых встреч ежегодно</t>
  </si>
  <si>
    <t>Количество организованных приемов / количество заявившихся граждан * 100</t>
  </si>
  <si>
    <t>Доля организованных управлением приемов граждан по личным вопросам Главой города, высшими должностными лицами Администрации города, от общего количества заявившихся граждан, %</t>
  </si>
  <si>
    <t>Показатель рассчитан прямым счетом, исходя из количества планируемых линий</t>
  </si>
  <si>
    <t>Спланировать количество заявившихся граждан, не представляется возможным. Организация приемов планируется в полном объеме по мере поступления обращений</t>
  </si>
  <si>
    <t>Количество рассмотренных обращений / количество поступивших обращений * 100</t>
  </si>
  <si>
    <t>Спланировать количество письменных обращений граждан, не представляется возможным. Организация рассмотрения письменных обращений планируется в полном объеме по мере поступления обращений</t>
  </si>
  <si>
    <t>Доля письменных обращений граждан, рассмотрение которых было организовано, от общего количества поступивших обращений, %</t>
  </si>
  <si>
    <t>52/52*100</t>
  </si>
  <si>
    <t>Количество опубликованной информации / количество подлежащей опубликованию информации * 100</t>
  </si>
  <si>
    <t>1350/1350*100</t>
  </si>
  <si>
    <t>Количество подготовленных правовых актов к подписанию / количество поступивших правовых актов * 100</t>
  </si>
  <si>
    <t>Количество снятых с контроля муниципальных правовых актов, поручений Главы города, высших должностных лиц Администрации города, постановлений Губернатора и правительства ХМАО-Югры, писем государственных органов, других писем и обращений / количество поступивших  * 100</t>
  </si>
  <si>
    <t xml:space="preserve">Спланировать количество снятых с контроля муниципальных правовых актов, поручений Главы города, высших должностных лиц Администрации города, постановлений Губернатора и правительства ХМАО-Югры, писем государственных органов, других писем и обращений, не представляется возможным. Снятие с контроля планируется в полном объеме по мере поступления </t>
  </si>
  <si>
    <t>Уровень выполнение договорных обязательств, по материально-техническому и организационному  обеспечению деятельности органов местного самоуправления, %</t>
  </si>
  <si>
    <r>
      <t>Объем заключенных договорных обязательств за отчетный период</t>
    </r>
    <r>
      <rPr>
        <b/>
        <sz val="13"/>
        <rFont val="Times New Roman"/>
        <family val="1"/>
        <charset val="204"/>
      </rPr>
      <t xml:space="preserve"> /</t>
    </r>
    <r>
      <rPr>
        <sz val="13"/>
        <rFont val="Times New Roman"/>
        <family val="1"/>
        <charset val="204"/>
      </rPr>
      <t xml:space="preserve"> общий объем плана закупок на отчетный период  </t>
    </r>
    <r>
      <rPr>
        <b/>
        <sz val="13"/>
        <rFont val="Times New Roman"/>
        <family val="1"/>
        <charset val="204"/>
      </rPr>
      <t>* 100</t>
    </r>
  </si>
  <si>
    <r>
      <t>Количество проведенных контрольных мероприятий</t>
    </r>
    <r>
      <rPr>
        <b/>
        <sz val="13"/>
        <rFont val="Times New Roman"/>
        <family val="1"/>
        <charset val="204"/>
      </rPr>
      <t xml:space="preserve"> /</t>
    </r>
    <r>
      <rPr>
        <sz val="13"/>
        <rFont val="Times New Roman"/>
        <family val="1"/>
        <charset val="204"/>
      </rPr>
      <t xml:space="preserve"> общее количество запланированных контрольных мероприятий  </t>
    </r>
    <r>
      <rPr>
        <b/>
        <sz val="13"/>
        <rFont val="Times New Roman"/>
        <family val="1"/>
        <charset val="204"/>
      </rPr>
      <t>* 100</t>
    </r>
  </si>
  <si>
    <t>Показатель рассчитан прямым, счетом исходя из количества работников прошедших обучение и проверку знаний по охране труда в 2012 году.</t>
  </si>
  <si>
    <t>Количество руководителей и специалистов, которым необходимо пройти обучение и проверку знаний по охране труда</t>
  </si>
  <si>
    <t>Показатель рассчитан исходя из потребности учреждений, подведомственных департаменту образования, в обучении и проверке знаний по охране труда</t>
  </si>
  <si>
    <t>16524+4%</t>
  </si>
  <si>
    <t>15888+4%</t>
  </si>
  <si>
    <t>17185+4%</t>
  </si>
  <si>
    <t>20471+2%</t>
  </si>
  <si>
    <t>20880+2%</t>
  </si>
  <si>
    <t>21298+2%</t>
  </si>
  <si>
    <r>
      <t>Количество  архивных документов и архивных фондов, по которым обеспечена сохранность</t>
    </r>
    <r>
      <rPr>
        <b/>
        <sz val="13"/>
        <rFont val="Times New Roman"/>
        <family val="1"/>
        <charset val="204"/>
      </rPr>
      <t xml:space="preserve"> /</t>
    </r>
    <r>
      <rPr>
        <sz val="13"/>
        <rFont val="Times New Roman"/>
        <family val="1"/>
        <charset val="204"/>
      </rPr>
      <t xml:space="preserve"> общее количество архивных документов и архивных фондов  </t>
    </r>
    <r>
      <rPr>
        <b/>
        <sz val="13"/>
        <rFont val="Times New Roman"/>
        <family val="1"/>
        <charset val="204"/>
      </rPr>
      <t>* 100</t>
    </r>
  </si>
  <si>
    <t>123587/123587*100</t>
  </si>
  <si>
    <t>Показатель рассчитан прямым счетом, исходя из количества архивных документов и архивных фондов по состоянию на 01.10.2013</t>
  </si>
  <si>
    <t>18/18*100</t>
  </si>
  <si>
    <t>Показатель рассчитан прямым счетом, в соответствии с постановлением Администрации города от 11.02.2013 №787 "Об утверждении перечней государственных и муниципальных услуг, предоставление которых организуется через Многофункциональный центр предоставления государственных и муниципальных услуг"</t>
  </si>
  <si>
    <t>81/100*100</t>
  </si>
  <si>
    <t>83/100*100</t>
  </si>
  <si>
    <t>85/100*100</t>
  </si>
  <si>
    <t xml:space="preserve">
Количество человек, которые удовлетворены деятельностью Администрации города / общее количество опрошенных заявителей * 100</t>
  </si>
  <si>
    <t>9/9*100</t>
  </si>
  <si>
    <r>
      <t>Количество реализованных функций, переданных для организационного обеспечения деятельности Администрации города</t>
    </r>
    <r>
      <rPr>
        <b/>
        <sz val="13"/>
        <rFont val="Times New Roman"/>
        <family val="1"/>
        <charset val="204"/>
      </rPr>
      <t xml:space="preserve"> /</t>
    </r>
    <r>
      <rPr>
        <sz val="13"/>
        <rFont val="Times New Roman"/>
        <family val="1"/>
        <charset val="204"/>
      </rPr>
      <t xml:space="preserve"> общее количество функций, переданных для организационного обеспечения деятельности Администрации города </t>
    </r>
    <r>
      <rPr>
        <b/>
        <sz val="13"/>
        <rFont val="Times New Roman"/>
        <family val="1"/>
        <charset val="204"/>
      </rPr>
      <t>* 100</t>
    </r>
  </si>
  <si>
    <t>67*5000/ 336526 * 100</t>
  </si>
  <si>
    <t>69*5000/ 344146 * 100</t>
  </si>
  <si>
    <t>70*5000 / 351201* 100</t>
  </si>
  <si>
    <t>Показатель рассчитан прямым счетом, в соответствии с требованиями Постановления Правительства РФ от 22 декабря 2012 г. N 1376
"Об утверждении Правил организации деятельности многофункциональных центров предоставления государственных и муниципальных услуг" и исходя из 
прогноза социально-экономического развития города Сургута на 2014-2016 годы.</t>
  </si>
  <si>
    <t>6/6*100</t>
  </si>
  <si>
    <t>Показатель рассчитан прямым счетом, исходя из заключенных соглашений о взаимодействии</t>
  </si>
  <si>
    <t>302 873/ 
336 526 * 100</t>
  </si>
  <si>
    <t>309 731/ 
344 146 * 100</t>
  </si>
  <si>
    <t>316 081/ 
351 201* 100</t>
  </si>
  <si>
    <t>Показатель рассчитан прямым счетом</t>
  </si>
  <si>
    <t>18 478/18 478 * 100</t>
  </si>
  <si>
    <t>Количество проектов муниципальных правовых актов Главы города, Администрации города, ее должностных лиц, прошедших правовую экспертизу/ общее количество поступивших в правовое управление *100</t>
  </si>
  <si>
    <t>Количество проектов муниципальных нормативных правовых актов Главы города, Администрации города, прошедших правовую экспертизу/ общее количество поступивших в правовое управление *100</t>
  </si>
  <si>
    <t>337/337*100</t>
  </si>
  <si>
    <t>Показатель рассчитан прямым счетом исходя из планируемого объема</t>
  </si>
  <si>
    <t>Показатель рассчитан прямым счетом,  исходя из необходимого количества медицинских аптечек на основании ТК РФ ст.223, Приказа Минздравсоцразвития РФ от 05.03.2011 №169н</t>
  </si>
  <si>
    <t>Соблюдение сроков оплаты</t>
  </si>
  <si>
    <t>Финансовое обеспечение проведения выборов в целях избрания депутатов Думы города Сургута, %</t>
  </si>
  <si>
    <t>Своевременное предоставления обоснований бюджетных ассигнований на очередной финансовый год и плановый период, бюджетной отчетности за отчетный год</t>
  </si>
  <si>
    <t>Кассовое исполнение расходов (местный бюджет)/ Плановые значение расходов (местный бюджет)* 100</t>
  </si>
  <si>
    <t>Фактическое поступление администрируемых доходов в бюджет города /плановое значение администрируемых доходов * 100</t>
  </si>
  <si>
    <t>Общее количество составленной и представленной в уполномоченные органы достоверной бюджетной, налоговой, статистической отчетности/ общее количество, подлежащее представлению * 100</t>
  </si>
  <si>
    <t>Количество своевременно составленной и представленной в уполномоченные органы бюджетной росписи главного распорядителя бюджетных средств Администрация города / общее количество, подлежащее исполнению *100</t>
  </si>
  <si>
    <t>3862256,36/
4291395,96*
100</t>
  </si>
  <si>
    <t>3870004,84/
4300005,38*
100</t>
  </si>
  <si>
    <t>3870635,31/
4300705,9*
100</t>
  </si>
  <si>
    <t>4/4*100</t>
  </si>
  <si>
    <t>7491,6/
8324,0*
100</t>
  </si>
  <si>
    <t>1543,4/1543,4*100</t>
  </si>
  <si>
    <t>Кассовое исполнение расходов /объем запланированных средств * 100</t>
  </si>
  <si>
    <t xml:space="preserve"> </t>
  </si>
  <si>
    <t>Наличие утвержденных муниципальных правовых актов</t>
  </si>
  <si>
    <t xml:space="preserve"> Соблюдение законодательства в области кадрового обеспечения, по решению задач в области муниципальной службы, противодействия коррупции и регулирования процессов организации труда и заработной платы</t>
  </si>
  <si>
    <t>Показатель рассчитан прямым счетом, исходя из планируемого количества</t>
  </si>
  <si>
    <t>485/485*100</t>
  </si>
  <si>
    <t>479/479*100</t>
  </si>
  <si>
    <t xml:space="preserve">Показатель рассчитан прямым счетом исходя из количества работников СГМУП "ГТС, СГМУП "ГВК", СГМУЭП "Горсвет", СГМУП "ДорРемТех", СГМУП "Тепловик", СГМУКП, СГМУП "РКЦ ЖКХ" нуждающихся в инструкциях, методической литературе, наглядной агитации по охране труда  </t>
  </si>
  <si>
    <t>Количество работников организации обеспеченных инструкциями, методической литературой, наглядной агитацией по охране труда / количество работников организации нуждающихся в инструкциях, методической литературе, наглядной агитации по охране труда * 100%</t>
  </si>
  <si>
    <t xml:space="preserve">Количество руководителей и  специалистов, прошедших обучение и проверку знаний по охране труда, чел.
</t>
  </si>
  <si>
    <t>Показатель рассчитан с учетом необходимости проведения аттестации рабочих мест по условиям труда на основании Приказа Минздравсоцразвития РФ от 26.04.2011 № 342н</t>
  </si>
  <si>
    <t xml:space="preserve">Количество рабочих мест, на которых проведена аттестация по условиям труда, ед.
</t>
  </si>
  <si>
    <t xml:space="preserve">Количество работников, охваченных медицинским осмотром, чел.
</t>
  </si>
  <si>
    <t xml:space="preserve">Расчет производится с учетом необходимости проведения обязательных предварительных и периодических медосмотров работников на основании Приказа Минздравсоцразвития от 12.04.2011 № 302н </t>
  </si>
  <si>
    <t>Количество работников учреждения, обеспеченных спецодеждой / общее количество работников нуждающихся (по нормативу) в спецодежде * 100</t>
  </si>
  <si>
    <t>Обеспечение работников спецодеждой, %</t>
  </si>
  <si>
    <t>Количество  работников прошедших обучение по пожарно-техническому минимуму, чел.</t>
  </si>
  <si>
    <t>Обеспеченность медицинскими аптечками  для оказания первой  помощи, %</t>
  </si>
  <si>
    <t>30/30*100</t>
  </si>
  <si>
    <t>Показатель рассчитан прямым счетом исходя из количества необходимого для СГМУП "ГТС" оборудования, приспособлений для проведения работ повышенной опасности</t>
  </si>
  <si>
    <t>Количество приобретенного оборудования, приспособлений / количество необходимого оборудования, приспособлений * 100 %</t>
  </si>
  <si>
    <t>800/800*100</t>
  </si>
  <si>
    <t>Показатель рассчитан прямым счетом исходя из количества работников СГМУП "ГТС" нуждающихся средствами коллективной защиты от воздействия вредных и опасных  производственных факторов</t>
  </si>
  <si>
    <t>Количество работников обеспеченных средствами коллективной защиты от воздействия вредных и опасных  производственных факторов  / количество работников нуждающихся * 100%</t>
  </si>
  <si>
    <t>625/625*100</t>
  </si>
  <si>
    <t>Показатель рассчитан прямым счетом исходя из количества работников СГМУП "ГТС", СГМУП "ГВК", которым согласно Постановления Правительства РФ от 20.11.2008 №870  положено предоставление гарантий за работу во вредных условиях труда</t>
  </si>
  <si>
    <t>Показатель учитывает заключение Договора с подрядными организациями на проведение производственного контроля</t>
  </si>
  <si>
    <t xml:space="preserve"> Договор с подрядными организациями на проведение производственного контроля заключается ежегодно в соответствие с требованиями Федерального  закона от 30.03.1999 N 52-ФЗ</t>
  </si>
  <si>
    <r>
      <t>Количество реализованных вопросов местного значения, отдельных государственных полномочий</t>
    </r>
    <r>
      <rPr>
        <b/>
        <sz val="13"/>
        <rFont val="Times New Roman"/>
        <family val="1"/>
        <charset val="204"/>
      </rPr>
      <t xml:space="preserve"> /</t>
    </r>
    <r>
      <rPr>
        <sz val="13"/>
        <rFont val="Times New Roman"/>
        <family val="1"/>
        <charset val="204"/>
      </rPr>
      <t xml:space="preserve"> общее количество вопросов местного значения и переданных  отдельных государственных полномочий </t>
    </r>
    <r>
      <rPr>
        <b/>
        <sz val="13"/>
        <rFont val="Times New Roman"/>
        <family val="1"/>
        <charset val="204"/>
      </rPr>
      <t>* 100</t>
    </r>
  </si>
  <si>
    <r>
      <t xml:space="preserve">Количество муниципальных услуг предоставляемых по принципу "одного окна" </t>
    </r>
    <r>
      <rPr>
        <b/>
        <sz val="13"/>
        <rFont val="Times New Roman"/>
        <family val="1"/>
        <charset val="204"/>
      </rPr>
      <t>/</t>
    </r>
    <r>
      <rPr>
        <sz val="13"/>
        <rFont val="Times New Roman"/>
        <family val="1"/>
        <charset val="204"/>
      </rPr>
      <t xml:space="preserve"> общее количество муниципальных услуг подлежащих предоставлению </t>
    </r>
    <r>
      <rPr>
        <b/>
        <sz val="13"/>
        <rFont val="Times New Roman"/>
        <family val="1"/>
        <charset val="204"/>
      </rPr>
      <t>*100</t>
    </r>
  </si>
  <si>
    <r>
      <t>Количество муниципальных программ, по которым осуществляется анализ их исполнения</t>
    </r>
    <r>
      <rPr>
        <b/>
        <sz val="13"/>
        <rFont val="Times New Roman"/>
        <family val="1"/>
        <charset val="204"/>
      </rPr>
      <t xml:space="preserve"> /</t>
    </r>
    <r>
      <rPr>
        <sz val="13"/>
        <rFont val="Times New Roman"/>
        <family val="1"/>
        <charset val="204"/>
      </rPr>
      <t xml:space="preserve"> общее количество муниципальных программ </t>
    </r>
    <r>
      <rPr>
        <b/>
        <sz val="13"/>
        <rFont val="Times New Roman"/>
        <family val="1"/>
        <charset val="204"/>
      </rPr>
      <t>* 100</t>
    </r>
  </si>
  <si>
    <r>
      <t xml:space="preserve">Количество протокольных поручений, информация о выполнении которых направлена в установленные сроки / общее количество протокольных поручений Думы города </t>
    </r>
    <r>
      <rPr>
        <b/>
        <sz val="13"/>
        <rFont val="Times New Roman"/>
        <family val="1"/>
        <charset val="204"/>
      </rPr>
      <t>x 100</t>
    </r>
  </si>
  <si>
    <r>
      <t>Количество муниципальных учреждений, по которым осуществлялось обеспечение деятельности в соответствии с заключенными соглашениями о взаимодействии</t>
    </r>
    <r>
      <rPr>
        <b/>
        <sz val="13"/>
        <rFont val="Times New Roman"/>
        <family val="1"/>
        <charset val="204"/>
      </rPr>
      <t xml:space="preserve"> /</t>
    </r>
    <r>
      <rPr>
        <sz val="13"/>
        <rFont val="Times New Roman"/>
        <family val="1"/>
        <charset val="204"/>
      </rPr>
      <t xml:space="preserve"> общее количество муниципальных учреждений, на обеспечение которых заключены соглашения о взаимодействии </t>
    </r>
    <r>
      <rPr>
        <b/>
        <sz val="13"/>
        <rFont val="Times New Roman"/>
        <family val="1"/>
        <charset val="204"/>
      </rPr>
      <t>* 100</t>
    </r>
  </si>
  <si>
    <t xml:space="preserve">Показатель рассчитан прямым счетом исходя из планируемого количества, с учетом фактических данных за предыдущие периоды </t>
  </si>
  <si>
    <t>Рассчитывается с учетом потребности организаций города  в оказании методической помощи по результатам посещений</t>
  </si>
  <si>
    <t xml:space="preserve">Показатель рассчитан прямым счетом исходя из планируемого объема, с учетом фактических данных за предыдущие периоды </t>
  </si>
  <si>
    <t>Количество человек,
которые ответили на вопрос: 
 "Удовлетворены ли вы качеством предоставления государственных и муниципальных услуг" - положительно / 
общее количество опрошенных 
заявителей * 100</t>
  </si>
  <si>
    <t>Указ Президента Российской Федерации от 07.05.2012г. № 601  "Об основных направлениях совершенствования системы государственного управления";
Постановление Правительства ХМАО - Югры от 12.07.2013 N 246-п "О концепции создания в ХМАО - Югре
многофункциональных центров предоставления государственных и муниципальных услуг"</t>
  </si>
  <si>
    <t>Показатель рассчитан прямым счетом, исходя из данных прогноза СЭР</t>
  </si>
  <si>
    <t>Показатель рассчитан прямым счетом, с учетом данных из прогноза СЭР</t>
  </si>
  <si>
    <t xml:space="preserve">Показатель рассчитан прямым счетом исходя из планируемого объема, с учетом фактически  принятых за предыдущие периоды </t>
  </si>
  <si>
    <t>Рассчитывается с учетом планируемого проведения общегородских смотров -конкурсов по охране труда</t>
  </si>
  <si>
    <t>Рассчитывается с учетом потребности в проведении общегородских мероприятий, а также участия в окружных мероприятиях</t>
  </si>
  <si>
    <r>
      <t xml:space="preserve">Количество проектов решений Думы города, 
направленных в Думу города с соблюдением установленных сроков / общее количество проектов, внесенных Главой города, Администрацией города </t>
    </r>
    <r>
      <rPr>
        <b/>
        <sz val="13"/>
        <rFont val="Times New Roman"/>
        <family val="1"/>
        <charset val="204"/>
      </rPr>
      <t>x 100</t>
    </r>
  </si>
  <si>
    <t>Решения о протокольных поручениях Администрации города принимаются Думой города, поэтому спрогнозировать количественные значения не представляется возможным</t>
  </si>
  <si>
    <t>Количество организованных визитов межмуниципальных делегаций в город Сургут /общее количество запланированных межмуниципальных делегаций *100</t>
  </si>
  <si>
    <t xml:space="preserve">Показатель рассчитан прямым счетом, исходя из фактических данных за предыдущие годы, с учетом ежегодного увеличения на 4%, сложившегося по годам предыдущих периодов
</t>
  </si>
  <si>
    <t xml:space="preserve">Показатель рассчитан прямым счетом, исходя из фактических данных за предыдущие годы, с учетом ежегодного увеличения на 2%, сложившегося по годам предыдущих периодов
</t>
  </si>
  <si>
    <t>Показатель рассчитан прямым счетом, исходя из планируемого количества поступивших проектов</t>
  </si>
  <si>
    <t>Вцелом спланировать значение показателя не представляется возможным. Планируется своевременное составление и представление в соответствующие органы отчетности по мере поступления запросов</t>
  </si>
  <si>
    <t xml:space="preserve">Основанием для определения показателя служит форма 0503164 "Сведения об исполнении бюджета" </t>
  </si>
  <si>
    <t>Основанием для определения показателя служит форма 0503164 "Сведения об исполнении бюджета" (по соответствующей строке бюджета)</t>
  </si>
  <si>
    <t xml:space="preserve">Спланировать количество подготовленных правовых актов, не представляется возможным. Подготовка правовых актов планируется в полном объеме по мере их поступления </t>
  </si>
  <si>
    <t>Показатель рассчитан прямым счетом, исходя из объема бюджетных ассигнований, подлежащих включению в план закупок</t>
  </si>
  <si>
    <t xml:space="preserve">Количество жителей, обеспеченных доступом к получению государственных и муниципальных услуг, посредством окон работающих в многофункциональном центре по принципу "одного окна", из расчета 1 окно на каждые 5 тысяч жителей, проживающих в муниципальном образовании / среднегодовая численность постоянного населения * 100 </t>
  </si>
  <si>
    <t>Показатель рассчитан прямым счетом, исходя из распоряжения Администрации города № 2167 от 21.06.2013 "О передаче отдельных функций 
департамента по экономической политике Администрации города по реализации Федерального 
закона от 27.07.2010 № 210-ФЗ «Об организации предоставления государственных и муниципальных 
услуг».</t>
  </si>
  <si>
    <t xml:space="preserve">Показатель рассчитан прямым счетом исходя из планируемого количества участников, с учетом фактических данных за предыдущие периоды </t>
  </si>
  <si>
    <t>Рассчитывается с учетом количества участников, направляемых от города Сургута для участия в ежегодных окружных смотрах-конкурсах</t>
  </si>
  <si>
    <t>Рассчитывается с учетом участия Администрации города в окружном смотре-конкурсе  "Комплексный подход - основа социальной стабильности", проводимом 1 раз в 2 года</t>
  </si>
  <si>
    <t>Рассчитывается с учетом планируемого проведения социологических исследований в области охраны труда</t>
  </si>
  <si>
    <t>Показатель рассчитан прямым счетом, исходя из необходимого количества уголков в соответствие с Постановлением Минтруда РФ от 14.01.2001 №7</t>
  </si>
  <si>
    <t>Показатель рассчитан прямым счетом, исходя из необходимого количества литературы в соответствие с Постановлением Минтруда РФ от 14.01.2001 №7</t>
  </si>
  <si>
    <t>Рассчитывается с учетом результатов сбора, обработки и подготовки ежегодной информации о количестве обученных по охране труда в организациях города</t>
  </si>
  <si>
    <t>Рассчитывается с учетом фактического участия  в заседаниях комиссии по проверке знаний требований охраны труда за предыдущие годы</t>
  </si>
  <si>
    <t>Рассчитывается с учетом подготовки ежегодной информации об организациях города, оказывающих услуги в области охраны труда</t>
  </si>
  <si>
    <t>Показатель рассчитывается с учетом необходимости обучения руководителей и специалистов по охране труда на основании Постановления Минтруда и Минобразования РФ от 13.01.2003 №1/29 п.2.3.1. (1 раз в 3 года)</t>
  </si>
  <si>
    <t>Показатель рассчитан с учетом необходимости обучения руководителей и специалистов по охране труда на основании Постановления Минтруда и Минобразования РФ от 13.01.2003 №1/29 п.2.3.1. (1 раз в 3 года)</t>
  </si>
  <si>
    <t>Показатель рассчитан прямым счетом, исходя из требуемого количества руководителей и  специалистов, подлежащих обучению и проверки знаний по охране труда и объема бюджетных ассигнований</t>
  </si>
  <si>
    <t>Рассчитывается на основании результатов ежегодного сбора и обработки информации о состоянии охраны труда в организациях города, с учетом количества рабочих местах прошедших аттестацию</t>
  </si>
  <si>
    <t>Рассчитывается с учетом фактического проведения ежегодных заседаний межведомственной комиссии по охране труда Администрации города</t>
  </si>
  <si>
    <t xml:space="preserve">Показатель рассчитан прямым счетом, исходя из планируемого количества </t>
  </si>
  <si>
    <t>Показатель рассчитан прямым счетом исходя из планируемого количества с учетом фактически работающих и нуждающихся в обеспечении смывающими средствами</t>
  </si>
  <si>
    <t>Показатель рассчитывается прямым счетом, исходя их  необходимости обеспечения работников   смывающими и  обезвреживающими средствами согласно норм утверждённых Приказом Минздравсоцразвития №1122н от 17.12.2010.</t>
  </si>
  <si>
    <t>Количество приобретённых медицинских аптечек для оказания первой помощи / количество необходимых медицинских аптечек для оказания медицинской помощи * 100%</t>
  </si>
  <si>
    <t xml:space="preserve">Показатель учитывает заключение Договора с подрядными организациями на обслуживание средств пожарной безопасности </t>
  </si>
  <si>
    <t>Договор на обслуживание средств пожарной безопасности заключается ежегодно</t>
  </si>
  <si>
    <t>Количество работников организации, которым предоставлены гарантии, предусмотренные законодательством, за работу во вредных условиях труда / количество работников организаций, которым предусмотрены законодательством гарантии за работу во вредных условиях труда * 100%</t>
  </si>
  <si>
    <t>Рассчитывается на основании потребности в  информировании работодателей и населения города  по вопросам охраны труда с учетом публикаций за предыдущие годы</t>
  </si>
  <si>
    <t>Рассчитывается с учетом необходимости освещения планируемых к проведению общегородских мероприятий по вопросам охраны труда</t>
  </si>
  <si>
    <t>Пояснения к расчету (исходные данные для расчета)</t>
  </si>
  <si>
    <r>
      <t>Муниципальное казенное учреждение "Многофункциональный центр предоставления государственных и муниципальных услуг</t>
    </r>
    <r>
      <rPr>
        <b/>
        <sz val="13"/>
        <rFont val="Times New Roman"/>
        <family val="1"/>
        <charset val="204"/>
      </rPr>
      <t>"</t>
    </r>
  </si>
  <si>
    <t>Наличие действующей подпрограммы "Развитие малого и среднего предпринимательства"</t>
  </si>
  <si>
    <t>124 472,8/
131 029,7*100</t>
  </si>
  <si>
    <t>124 476,8/
131 028,2*100</t>
  </si>
  <si>
    <t>Количество предоставленных услуг  по лицензированию  розничной продажи алкогольной продукции  с соблюдением  установленных законом сроков/общее количество   предоставленных услуг  по лицензированию  розничной продажи алкогольной продукции x 100</t>
  </si>
  <si>
    <t>202/202x100</t>
  </si>
  <si>
    <t>Реализации части функций в сфере социально-трудовых отношений и охраны труда, включая осуществление переданных отдельных государственных полномочий в области охраны труда в полном объеме</t>
  </si>
  <si>
    <t>Своевременная подготовка муниципальных правовых актов в соответствии с действующим законодательством РФ в сфере закупок</t>
  </si>
  <si>
    <t>Соблюдение административного регламента при осуществлении защиты прав потребителей в полном объеме</t>
  </si>
  <si>
    <t>Соблюдение требований, установленных Федеральным законом от 11.11.2003 № 138 "О лотереях" в полном объеме</t>
  </si>
  <si>
    <t>Количество субсидий, полученных субъектами малого и среднего предпринимательства  и организациями, ед.
в том числе:</t>
  </si>
  <si>
    <t>Экономия, сложившаяся по результатам заключения муниципальных контрактов / стоимость начальной максимальной цены контрактов * 100</t>
  </si>
  <si>
    <t>561 333  / 
9 563 131  *100</t>
  </si>
  <si>
    <t xml:space="preserve">Показатель рассчитан прямым счетом, исходя из  планируемого объема, с учетом фактических данных за предыдущие периоды  </t>
  </si>
  <si>
    <t>Показатель рассчитан прямым счетом, исходя из количества объектов подлежащих комплексному обеспечению</t>
  </si>
  <si>
    <t>Рассчитывается исходя из количества участников за предыдущие годы</t>
  </si>
  <si>
    <t>1872/1872*100</t>
  </si>
  <si>
    <t>176/176*100</t>
  </si>
  <si>
    <t>2014 год</t>
  </si>
  <si>
    <t>2015 год</t>
  </si>
  <si>
    <t>2016 год</t>
  </si>
  <si>
    <t>Количество мероприятий, направленных на развитие  молодежного предпринимательства (форумы, слет, проекты, конкурсы), ед.</t>
  </si>
  <si>
    <t>Экономия бюджетных средств, сложившаяся в результате осуществления деятельности  в сфере закупок, %</t>
  </si>
  <si>
    <t>Степень  соблюдения законодательства в области кадрового обеспечения, по решению задач в области муниципальной службы, противодействия коррупции и регулирования процессов организации труда и заработной платы, %</t>
  </si>
  <si>
    <t>Доля архивных документов и архивных фондов, по которым обеспечена сохранность, от общего количества архивных документов и архивных фондов,%</t>
  </si>
  <si>
    <t xml:space="preserve">Доля граждан, получивших
субсидию, от общего количества состоящих на учете, %
</t>
  </si>
  <si>
    <t>Доля своевременно составленной и представленной в уполномоченные органы достоверной бюджетной, налоговой, статистической отчетности, %</t>
  </si>
  <si>
    <t>Доля своевременно составленной и представленной в уполномоченные органы бюджетной росписи главного распорядителя бюджетных средств Администрация города, %</t>
  </si>
  <si>
    <t>Количество субъектов, получивших поддержку, в части применения понижающего коэффициента, применяемого для расчета арендной платы за пользование муниципальным имуществом и количество субъектов, получивших в аренду муниципальное имущество, ед.</t>
  </si>
  <si>
    <t>да</t>
  </si>
  <si>
    <t>Доля муниципальных программ, по которым осуществляется анализ их исполнения от общего количества муниципальных программ, %</t>
  </si>
  <si>
    <t>Департамент по экономической политике</t>
  </si>
  <si>
    <t>Управление кадров и муниципальной службы</t>
  </si>
  <si>
    <t>Степень соблюдения  плана осуществления  контрольной деятельности в соответствии с бюджетным законодательством и нормативными правовыми актами, регулирующими бюджетные правоотношения, %</t>
  </si>
  <si>
    <t>Контрольно-ревизионное управление</t>
  </si>
  <si>
    <t>Правовое управление</t>
  </si>
  <si>
    <t>Служба помощников</t>
  </si>
  <si>
    <t>Управление учета и распределения жилья</t>
  </si>
  <si>
    <t>Доля обнародованной информации в порядке и в сроки, установленные действующим законодательством, %</t>
  </si>
  <si>
    <t>Управление информационной политики</t>
  </si>
  <si>
    <t>Управление общественных связей</t>
  </si>
  <si>
    <t>Управление бюджетного учета  и отчетности</t>
  </si>
  <si>
    <t>Управление записи актов гражданского состояния</t>
  </si>
  <si>
    <t>Муниципальное казенное учреждение "Хозяйственно-эксплуатационное управление"</t>
  </si>
  <si>
    <t>Доля обеспечения реализации отдельных мероприятий, предусмотренных муниципальными правовыми актами о передаче функций по организационному обеспечению деятельности Администрации города, %</t>
  </si>
  <si>
    <t>Доля обеспечения деятельности муниципальных учреждений в соответствии с заключенными соглашениями о взаимодействии, %</t>
  </si>
  <si>
    <t>Количество малых и средних предприятий (юридических лиц) на конец года, ед.</t>
  </si>
  <si>
    <t>Среднесписочная численность работников малых предприятий на конец года, тыс. чел.</t>
  </si>
  <si>
    <t xml:space="preserve">Наличие стратегии социально-экономического  развития  муниципального образования городской округ город Сургут на период до 2030 года, да/нет </t>
  </si>
  <si>
    <t>Цель подпрограммы: Повышение качества функционирования органов местного самоуправления</t>
  </si>
  <si>
    <t>Количество проведенных экспертиз по установлению тарифов  на услуги (работы), предоставляемые  (выполняемые) муниципальными организациями, ед.</t>
  </si>
  <si>
    <t>Доля   муниципальных услуг предоставляемых по принципу "одного окна"  от общего количества муниципальных услуг подлежащих предоставлению, %</t>
  </si>
  <si>
    <t xml:space="preserve">Доля реализованных  вопросов местного значения, отдельных государственных полномочий, переданных в установленном порядке от общего количества вопросов местного значения и  переданных отдельных государственных полномочий, % </t>
  </si>
  <si>
    <t>Объем налоговых поступлений в бюджет муниципального образования от деятельности субъектов малого и среднего предпринимательства, млн. руб.</t>
  </si>
  <si>
    <t>Количество принятых на государственное хранение  документов  постоянного срока хранения, ед.</t>
  </si>
  <si>
    <t>Доля организованных визитов иностранных межмуниципальных делегаций, отдельных лиц и делегаций органов власти и управления Российской Федерации, субъектов Российской Федерации 
на территории города Сургута от количества запланированных, %</t>
  </si>
  <si>
    <t>Количество зарегистрированных актов гражданского состояния - рождение, заключение брака, расторжение брака, усыновление (удочерение) установление отцовства, смерть, перемена имени, ед.</t>
  </si>
  <si>
    <t>Муниципальное казенное учреждение "Многофункциональный центр предоставления государственных и муниципальных услуг"</t>
  </si>
  <si>
    <t>Количество методических рекомендаций, подготовленных для работодателей города по вопросам организации работы в области охраны труда, ед.</t>
  </si>
  <si>
    <t>Количество единиц приобретенной литературы, ед.</t>
  </si>
  <si>
    <t>Количество  принятых на муниципальное хранение  документов  постоянного срока хранения, ед.</t>
  </si>
  <si>
    <t xml:space="preserve">Уровень удовлетворенности населения деятельностью  Администрации города по отдельным вопросам  местного значения (части вопросов местного значения) и переданным в установленном порядке  отдельным  государственным полномочиям, % </t>
  </si>
  <si>
    <t>Подпрограмма функционирования "Обеспечение деятельности Администрации города"</t>
  </si>
  <si>
    <t>Наличие  документов стратегического характера, принятых на уровне муниципального образования (Стратегия СЭР, Прогноз СЭР),  да/нет</t>
  </si>
  <si>
    <t>Управление общего обеспечения деятельности</t>
  </si>
  <si>
    <t>Количество выполненных иных юридически значимых действий – выдача повторных свидетельств (справок) о государственной регистрации актов гражданского состояния, внесение исправлений и (или) изменений в записи актов гражданского состояния, истребование документов о государственной регистрации актов гражданского состояния с территории иностранных государств, ед.</t>
  </si>
  <si>
    <t>Количество предпринимателей без образования юридического лица (индивидуальных предпринимателей) на конец года, чел.</t>
  </si>
  <si>
    <t xml:space="preserve">Количество  размещенных информаций, посвященных предпринимательству на официальном сайте Администрации города, ед.  </t>
  </si>
  <si>
    <t>Исполнение плановых показателей по расходам в части средств местного бюджета за отчетный год, %</t>
  </si>
  <si>
    <t>Исполнение плановых значений по администрируемым доходам (без учета безвозмездных поступлений) за отчетный год, %</t>
  </si>
  <si>
    <t xml:space="preserve"> Соблюдение сроков предоставления обоснований бюджетных ассигнований на очередной финансовый год и плановый период, бюджетной отчетности за отчетный год, да/нет</t>
  </si>
  <si>
    <t>Отсутствие просроченной кредиторской задолженности за отчетный год, да/нет</t>
  </si>
  <si>
    <t>Доля граждан , имеющих доступ к получению государственных и муниципальных услуг по принципу одного окна" в том числе через многофункциональный центр, %</t>
  </si>
  <si>
    <t>Департамент городского хозяйства</t>
  </si>
  <si>
    <t>Обеспеченность оборудованием и приспособлениями для проведения работ повышенной опасности, %</t>
  </si>
  <si>
    <t>Обслуживание средств пожарной безопасности (перезарядка огнетушителей, проверка пожарных гидрантов), да/нет</t>
  </si>
  <si>
    <t>Обеспеченность работников средствами коллективной и индивидуальной защиты  от воздействия вредных и опасных производственных факторов, %</t>
  </si>
  <si>
    <t>Проведение производственного контроля, да/нет</t>
  </si>
  <si>
    <t>Доля протокольных поручений Думы города, информация о выполнении которых направлена в установленные сроки, от общего числа протокольных поручений со сроком исполнения в текущем году, %</t>
  </si>
  <si>
    <t xml:space="preserve">Количество проведенных проверок, ед. </t>
  </si>
  <si>
    <t>Доля проектов муниципальных правовых актов Главы города, Администрации города, ее должностных лиц, поступивших в правовое управление, прошедших правовую экспертизу, %</t>
  </si>
  <si>
    <t>Доля проектов муниципальных нормативных правовых актов Главы города, Администрации города, поступивших в правовое управление, прошедших антикоррупционную экспертизу, %</t>
  </si>
  <si>
    <t>Оборот (товаров, работ, услуг) субъектов малого предпринимательства, млн. руб.</t>
  </si>
  <si>
    <t>-</t>
  </si>
  <si>
    <t>Департамент имущественных и земельных отношений</t>
  </si>
  <si>
    <t>Ответственный  исполнитель  (администратор или соадминистратор)</t>
  </si>
  <si>
    <t>Целевые показатели  результатов реализации муниципальной программы</t>
  </si>
  <si>
    <t xml:space="preserve">Цель подпрограммы: Повышение качества и доступности предоставления государственных и муниципальных услуг на территории муниципального образования городской округ город Сургут по принципу «одного окна» </t>
  </si>
  <si>
    <t>Цель подпрограммы  "Развитие малого и среднего предпринимательства": 
Повышение роли малого и среднего предпринимательства в экономике муниципального образования городской округ город Сургут</t>
  </si>
  <si>
    <t xml:space="preserve">Цель подпрограммы «Улучшение условий  и охраны труда в городе Сургуте»:  
Создание условий труда, обеспечивающих сохранение жизни и здоровья  работников в процессе трудовой деятельности </t>
  </si>
  <si>
    <t>Иные показатели  мероприятий муниципальной программы</t>
  </si>
  <si>
    <t>Иные показатели  мероприятий подпрограммы функционирования "Обеспечение деятельности Администрации города"</t>
  </si>
  <si>
    <t>департамент по экономической политике</t>
  </si>
  <si>
    <t>Архивный отдел</t>
  </si>
  <si>
    <t>Иные показатели мероприятий подпрограммы " Развитие малого и среднего  предпринимательства"</t>
  </si>
  <si>
    <t>Иные показатели мероприятий подпрограммы "Улучшение условий охраны  труда в городе Сургуте"</t>
  </si>
  <si>
    <t>Количество организаций - участников конкурсов по охране труда, ед.</t>
  </si>
  <si>
    <t>Количество комплектов подготовленных материалов для участия Администрации города  Сургута в окружном смотре-конкурсе "Комплексный подход - основа социальной стабильности", ед.</t>
  </si>
  <si>
    <t>Комплексная цель муниципальной программы: Совершенствование  и реализация  муниципальной политики в отдельных секторах экономики</t>
  </si>
  <si>
    <t xml:space="preserve">«Создание условий для развития муниципальной политики 
в отдельных секторах экономики  города Сургута на 2014 – 2016 годы» </t>
  </si>
  <si>
    <t xml:space="preserve">Департамент по экономической политике </t>
  </si>
  <si>
    <t>Количество оформленных уголков по охране труда, ед. 
в том числе:</t>
  </si>
  <si>
    <t>- в  управлении по делам гражданской обороны и чрезвычайным ситуациям, ед.</t>
  </si>
  <si>
    <t>Обеспеченность работников инструкциями, методической литературой, наглядной агитацией по охране труда, %</t>
  </si>
  <si>
    <t>Подготовка информации о количестве обученных специалистов по охране труда в обучающих организациях города, ед.</t>
  </si>
  <si>
    <t>Количество заседаний комиссий по проверке знаний требований охраны труда в обучающих организациях города , ед.</t>
  </si>
  <si>
    <t>Подготовка ежегодной информации об организациях города, оказывающих услуги в области охраны труда, ед.</t>
  </si>
  <si>
    <t xml:space="preserve"> Департамент архитектуры и градостроительства</t>
  </si>
  <si>
    <t>- в МКУ "Управление капитального строительства", подведомственного департаменту архитектуры и градостроительства, чел.</t>
  </si>
  <si>
    <t>Департамент образования</t>
  </si>
  <si>
    <t>- в учреждениях, подведомственных департаменту образования, чел.</t>
  </si>
  <si>
    <t>- в МКУ "Казна городского хозяйства", подведомственного департаменту городского хозяйства, чел.</t>
  </si>
  <si>
    <t>- в муниципальных предприятиях, курируемых департаментом городского хозяйства, чел.</t>
  </si>
  <si>
    <t>- в МКУ "ИЦ "АСУ - город", подведомственного управлению связи и информатизации, чел.</t>
  </si>
  <si>
    <t>Муниципальное казенное учреждение «Многофункциональный центр предоставления государственных и муниципальных услуг города Сургута»</t>
  </si>
  <si>
    <t>- в МКУ "Многофункциональный центр предоставления государственных и муниципальных услуг города Сургута", чел.</t>
  </si>
  <si>
    <t>Количество заседаний межведомственной комиссии по охране труда при Администрации города, ед.</t>
  </si>
  <si>
    <t>Подготовка информации о количестве рабочих мест, прошедших аттестацию по условиям труда в организациях города Сургута, ед.</t>
  </si>
  <si>
    <t>Количество работников, обеспеченных смывающими и обезвреживающими средствами, чел.</t>
  </si>
  <si>
    <t>Обеспечение гарантий, предусмотренных федеральных законодательством за работу во вредных условиях труда, %</t>
  </si>
  <si>
    <t>Количество размещенных публикаций в целях информирования работодателей и населения  по вопросам охраны труда через печатные и электронные средства массовой информации, ед.</t>
  </si>
  <si>
    <t>Количество информационных материалов, подготовленных для освещения проводимых городских мероприятий в области охраны труда, ед.</t>
  </si>
  <si>
    <t>не менее 90</t>
  </si>
  <si>
    <t>Уровень удовлетворенности населения города качеством предоставления государственных и муниципальных услуг, предоставляемых по принципу «одного окна», %</t>
  </si>
  <si>
    <t>Количество проведенных радио и телепередач, опросов, анализов социально-экономических и иных показателей,  деловых встреч, круглых столов, конкурсов, конференций, ярмарок, выпущенных статей и т.д., ед.</t>
  </si>
  <si>
    <t>Количество изготовленных единиц печатной продукции по результатам проведения мониторингов, социологических исследований в области охраны труда, ед.</t>
  </si>
  <si>
    <t>Подготовка ежегодной информации о состоянии условий и охраны труда,  причинах производственного травматизма и профессиональной заболеваемости в организациях города, ед.</t>
  </si>
  <si>
    <t>Доля предоставленных услуг  по лицензированию  розничной продажи алкогольной продукции в установленные законом сроки, %</t>
  </si>
  <si>
    <t>Степень своевременного обеспечения принятия и корректировки муниципальных правовых актов в соответствии с действующим законодательством РФ в сфере закупок, %</t>
  </si>
  <si>
    <t xml:space="preserve">Количество граждан, состоящих на учете на получение субсидии на приобретение жилья за счет средств федерального бюджета , чел.                                      </t>
  </si>
  <si>
    <t>Количество подготовленных проектов или предложений по внесению изменений и дополнений в нормативные правовые акты, регулирующие сферу малого и среднего предпринимательства, ед.</t>
  </si>
  <si>
    <t>Количество проведенных образовательных мероприятий  для субъектов малого и среднего предпринимательства и иных организаций, ед.</t>
  </si>
  <si>
    <t xml:space="preserve">Количество  муниципальных правовых актов по вопросам охраны труда, ед. </t>
  </si>
  <si>
    <t>Количество субъектов малого и среднего предпринимательства, включенных в реестр субъектов малого и среднего предпринимательства  – получателей  поддержки, ед.</t>
  </si>
  <si>
    <t>Наименование  показателя результата реализации программы, ед. измерения</t>
  </si>
  <si>
    <t xml:space="preserve">Расчет показателей результатов  реализации муниципальной программы </t>
  </si>
  <si>
    <t xml:space="preserve">Расчет </t>
  </si>
  <si>
    <t>Итоговое значение</t>
  </si>
  <si>
    <t>Расчетная формула,
 описание расчета</t>
  </si>
  <si>
    <t>32/32*100</t>
  </si>
  <si>
    <t>Показатель рассчитан прямым счетом, исходя из перечня муниципальных программ, подлежащих исполнению начиная с 2014 года.</t>
  </si>
  <si>
    <t>Показатель рассчитан прямым счетом, исходя 
из количества вопросов местного значения и переданных отдельных государственных полномочий в соответствии 
с положениями о структурных подразделениях</t>
  </si>
  <si>
    <t>Степень соблюдения административного регламента при осуществлении защиты прав потребителей, %</t>
  </si>
  <si>
    <t>Организация содействия развитию малого и среднего предпринимательства на территории города Сургута, да/нет</t>
  </si>
  <si>
    <t>Степень соблюдения требований, установленных Федеральным законом от 11.11.2003 № 138 "О лотереях", %</t>
  </si>
  <si>
    <t>№ п/п</t>
  </si>
  <si>
    <t>Показатель</t>
  </si>
  <si>
    <t>(млн. рублей)</t>
  </si>
  <si>
    <t xml:space="preserve">Наименование </t>
  </si>
  <si>
    <t xml:space="preserve">2019 год </t>
  </si>
  <si>
    <t>Всего</t>
  </si>
  <si>
    <t>за счет средств местного бюджета</t>
  </si>
  <si>
    <t>за счет безвозмездных поступлений из бюджетов других уровней</t>
  </si>
  <si>
    <t>2</t>
  </si>
  <si>
    <t>Расходы на реализацию муниципальных программам, всего,  в том числе:</t>
  </si>
  <si>
    <t>2.1</t>
  </si>
  <si>
    <t xml:space="preserve">Обеспечение деятельности Администрации города  на 2014 – 2030 годы </t>
  </si>
  <si>
    <t>2.2</t>
  </si>
  <si>
    <t>Управление муниципальными финансами города Сургута на 2014 – 2030 годы</t>
  </si>
  <si>
    <t>2.3</t>
  </si>
  <si>
    <t>Развитие образования в городе Сургуте на 2014-2030 годы</t>
  </si>
  <si>
    <t>2.4</t>
  </si>
  <si>
    <t>Развитие культуры и туризма в городе Сургуте на 2014-2030 годы</t>
  </si>
  <si>
    <t>2.5</t>
  </si>
  <si>
    <t>Развитие физической культуры и спорта в городе Сургуте на 2014-2030 годы</t>
  </si>
  <si>
    <t>2.6</t>
  </si>
  <si>
    <t>Молодёжная политика Сургута на 2014-2030 годы</t>
  </si>
  <si>
    <t>2.7</t>
  </si>
  <si>
    <t>Развитие коммунального комплекса в городе Сургуте на 2014-2030 годы</t>
  </si>
  <si>
    <t>2.8</t>
  </si>
  <si>
    <t>Управление муниципальным имуществом в сфере жилищно-коммунального хозяйства в городе Сургуте на 2014-2030 годы</t>
  </si>
  <si>
    <t>2.9</t>
  </si>
  <si>
    <t>Энергосбережение и повышение энергетической эффективности в городе Сургуте на 2014-2030 годы</t>
  </si>
  <si>
    <t>2.10</t>
  </si>
  <si>
    <t>Развитие транспортной системы города Сургута на 2014-2030 годы</t>
  </si>
  <si>
    <t>2.11</t>
  </si>
  <si>
    <t>Улучшение жилищных условий населения города Сургута на 2014-2030 годы</t>
  </si>
  <si>
    <t>2.12</t>
  </si>
  <si>
    <t>Комфортное проживание в городе Сургуте на 2014-2030 годы</t>
  </si>
  <si>
    <t>2.13</t>
  </si>
  <si>
    <t>Обеспечение деятельности департамента городского хозяйства в сфере дорожно-транспортного и жилищно-коммунального комплекса на 2014-2030 годы</t>
  </si>
  <si>
    <t>2.14</t>
  </si>
  <si>
    <t>Организация ритуальных услуг и содержание объектов похоронного обслуживания на 2014-2030 годы</t>
  </si>
  <si>
    <t>2.15</t>
  </si>
  <si>
    <t>Защита населения и территории города Сургута от чрезвычайных ситуаций и совершенствование гражданской обороны на 2014-2030 годы</t>
  </si>
  <si>
    <t>2.16</t>
  </si>
  <si>
    <t xml:space="preserve">Профилактика правонарушений и экстремизма в городе Сургуте на 2014-2030 годы </t>
  </si>
  <si>
    <t>2.17</t>
  </si>
  <si>
    <t>Обеспечение жильем отдельных категорий граждан, проживающих в городе Сургуте, на 2014 – 2030 годы</t>
  </si>
  <si>
    <t>2.18</t>
  </si>
  <si>
    <t>Обеспечение деятельности департамента архитектуры и градостроительства на 2014 - 2030 годы</t>
  </si>
  <si>
    <t>2.19</t>
  </si>
  <si>
    <t>Управление муниципальным имуществом и земельными ресурсами в городе Сургуте  на 2014-2030 годы</t>
  </si>
  <si>
    <t>2.20</t>
  </si>
  <si>
    <t>Развитие агропромышленного комплекса в городе Сургуте на 2014 - 2030 годы</t>
  </si>
  <si>
    <t>2.21</t>
  </si>
  <si>
    <t>Реализация отдельных государственных полномочий в сфере опеки и попечительства на 2014 – 2030 годы</t>
  </si>
  <si>
    <t>2.22</t>
  </si>
  <si>
    <t>Развитие муниципальной службы в городе Сургуте на 2014 – 2030 годы</t>
  </si>
  <si>
    <t>2.23</t>
  </si>
  <si>
    <t>Развитие гражданского общества в городе Сургуте на 2014 – 2030 годы</t>
  </si>
  <si>
    <t>2.24</t>
  </si>
  <si>
    <t>Проектирование и строительство объектов инженерной инфраструктуры на территории города Сургута в 2014 - 2030 годах</t>
  </si>
  <si>
    <t>2.25</t>
  </si>
  <si>
    <t>Развитие электронного муниципалитета на 2016-2030 годы</t>
  </si>
  <si>
    <t>2.26</t>
  </si>
  <si>
    <t>Улучшение условий и охраны труда в городе Сургуте на 2016 – 2030 годы</t>
  </si>
  <si>
    <t>2.27</t>
  </si>
  <si>
    <t>Развитие малого и среднего предпринимательства в городе Сургуте на 2016 -2030 годы</t>
  </si>
  <si>
    <t>2.28</t>
  </si>
  <si>
    <t>Формирование комфортной городской среды на 2018 - 2030 годы</t>
  </si>
  <si>
    <t xml:space="preserve">3. </t>
  </si>
  <si>
    <t>Расходы на реализацию непрограмных направлений деятельности</t>
  </si>
  <si>
    <t>1. Расходы за счет средств местного бюджета, всего, в том числе:</t>
  </si>
  <si>
    <t>1.1. На реализацию муниципальных программам</t>
  </si>
  <si>
    <t>1.2 На осуществление непрограмных расходов</t>
  </si>
  <si>
    <t>Утвержденный бюджетный прогноз 
(млн. руб)</t>
  </si>
  <si>
    <t>Исполнение (млн. руб.)</t>
  </si>
  <si>
    <t>Отклонение, %</t>
  </si>
  <si>
    <t>Уровень отклонения</t>
  </si>
  <si>
    <t>2. За счет безвозмездных поступлений из бюджетов других уровней:</t>
  </si>
  <si>
    <t>2.1. На реализацию муниципальных программ</t>
  </si>
  <si>
    <t>2.2. На осуществление непрограммных расходов</t>
  </si>
  <si>
    <t>Х</t>
  </si>
  <si>
    <t>1.1.1. Муниципальная программа "Обеспечение деятельности Администрации города на период до 2030 года"</t>
  </si>
  <si>
    <t>1.1.2. Муниципальная программа "Управление муниципальными финансами города Сургута на период до 2030 года"</t>
  </si>
  <si>
    <t>1.1.3. Муниципальная программа "Развитие образования в городе Сургуте на период до 2030 года"</t>
  </si>
  <si>
    <t>1.1.4. Муниципальная программа "Развитие культуры и туризма в городе Сургуте на период до 2030 года"</t>
  </si>
  <si>
    <t>1.1.5. Муниципальная программа "Развитие физической культуры и спорта в городе Сургуте на период до 2030 года"</t>
  </si>
  <si>
    <t>1.1.6. Муниципальная программа "Молодёжная политика Сургута на период до 2030 года"</t>
  </si>
  <si>
    <t>1.1.7. Муниципальная программа "Развитие коммунального комплекса в городе Сургуте на период до 2030 года"</t>
  </si>
  <si>
    <t>1.1.8. Муниципальная программа "Управление муниципальным имуществом в сфере жилищно-коммунального хозяйства в городе Сургуте на период до 2030 года"</t>
  </si>
  <si>
    <t>1.1.9. Муниципальная программа "Энергосбережение и повышение энергетической эффективности в городе Сургуте на период до 2030 года"</t>
  </si>
  <si>
    <t>1.1.10. Муниципальная программа "Развитие транспортной системы города Сургута на период до 2030 года"</t>
  </si>
  <si>
    <t>1.1.11. Муниципальная программа "Улучшение жилищных условий населения города Сургута на период до 2030 года"</t>
  </si>
  <si>
    <t>1.1.12. Муниципальная программа "Комфортное проживание в городе Сургуте на период до 2030 года"</t>
  </si>
  <si>
    <t>1.1.13. Муниципальная программа "Обеспечение деятельности департамента городского хозяйства в сфере дорожно-транспортного и жилищно-коммунального комплекса на период до 2030 года"</t>
  </si>
  <si>
    <t>1.1.14. Муниципальная программа "Организация ритуальных услуг и содержание объектов похоронного обслуживания на период до 2030 года"</t>
  </si>
  <si>
    <t>1.1.15. Муниципальная программа "Защита населения и территории города Сургута от чрезвычайных ситуаций и совершенствование гражданской обороны на период до 2030 года"</t>
  </si>
  <si>
    <t xml:space="preserve">1.1.16. Муниципальная программа "Профилактика правонарушений и экстремизма в городе Сургуте на период до 2030 года" </t>
  </si>
  <si>
    <t>1.1.17. Муниципальная программа "Обеспечение жильем отдельных категорий граждан, проживающих в городе Сургуте, на период до 2030 года"</t>
  </si>
  <si>
    <t>1.1.18. Муниципальная программа "Обеспечение деятельности департамента архитектуры и градостроительства на период до 2030 года"</t>
  </si>
  <si>
    <t>1.1.19. Муниципальная программа "Управление муниципальным имуществом и земельными ресурсами в городе Сургуте  на период до 2030 года"</t>
  </si>
  <si>
    <t>1.1.20. Муниципальная программа "Развитие агропромышленного комплекса в городе Сургуте на период до 2030 года"</t>
  </si>
  <si>
    <t>1.1.21. Муниципальная программа "Реализация отдельных государственных полномочий в сфере опеки и попечительства на период до 2030 года"</t>
  </si>
  <si>
    <t>1.1.22. Муниципальная программа "Развитие муниципальной службы в городе Сургуте на период до 2030 года"</t>
  </si>
  <si>
    <t>1.1.23. Муниципальная программа "Развитие гражданского общества в городе Сургуте на период до 2030 года"</t>
  </si>
  <si>
    <t>1.1.24. Муниципальная программа "Проектирование и строительство объектов инженерной инфраструктуры на территории города Сургута на период до 2030 года"</t>
  </si>
  <si>
    <t>1.1.25. Муниципальная программа "Развитие электронного муниципалитета на период до 2030 года"</t>
  </si>
  <si>
    <t>1.1.26. Муниципальная программа "Улучшение условий и охраны труда в городе Сургуте на период до 2030 года"</t>
  </si>
  <si>
    <t>1.1.27. Муниципальная программа "Развитие малого и среднего предпринимательства в городе Сургуте на период до 2030 года"</t>
  </si>
  <si>
    <t>1.1.28. Муниципальная программа "Формирование комфортной городской среды на период до 2030 года"</t>
  </si>
  <si>
    <t>1.2. На осуществление непрограмных расходов</t>
  </si>
  <si>
    <t>высокий уровень точности показателя бюджетного прогноза</t>
  </si>
  <si>
    <t>Отчет о мониторинге и контроле реализации бюджетного прогноза за 2025 год*</t>
  </si>
  <si>
    <t>1.1.1. Муниципальная программа "Управление муниципальными финансами города Сургута"</t>
  </si>
  <si>
    <t>1.1.2. Муниципальная программа "Развитие образования в городе Сургуте"</t>
  </si>
  <si>
    <t xml:space="preserve">* отчет подготовлен в соответствии с постановлением Администрации города от 25.05.2016 № 3933 "Об утверждении порядка разработки бюджетного прогноза муниципального образования городской округ город Сургут на долгосрочный период"
</t>
  </si>
  <si>
    <t>1.1.3. Муниципальная программа "Развитие культуры в городе Сургуте"</t>
  </si>
  <si>
    <t>1.1.5. Муниципальная программа "Развитие молодежной политики в городе Сургуте"</t>
  </si>
  <si>
    <t>1.1.6. Муниципальная программа "Развитие коммунального комплекса и повышение энергетической эффективности в городе Сургуте"</t>
  </si>
  <si>
    <t>1.1.7. Муниципальная программа "Управление муниципальным имуществом в городе Сургуте"</t>
  </si>
  <si>
    <t>1.1.4. Муниципальная программа "Развитие физической культуры и спорта в городе Сургуте"</t>
  </si>
  <si>
    <t>1.1.8. Муниципальная программа "Развитие транспортной системы города Сургута"</t>
  </si>
  <si>
    <t>1.1.9. Муниципальная программа "Защита населения и территории города Сургута от чрезвычайных ситуаций и совершенствование гражданской обороны"</t>
  </si>
  <si>
    <t xml:space="preserve">1.1.10. Муниципальная программа "Профилактика правонарушений в городе Сургуте" </t>
  </si>
  <si>
    <t>1.1.11. Муниципальная программа "Развитие муниципальной службы в городе Сургуте"</t>
  </si>
  <si>
    <t>1.1.12. Муниципальная программа "Развитие гражданского общества в городе Сургуте"</t>
  </si>
  <si>
    <t>1.1.13. Муниципальная программа "Развитие электронного муниципалитета в городе Сургуте"</t>
  </si>
  <si>
    <t>1.1.14. Муниципальная программа "Развитие малого и среднего предпринимательства в городе Сургуте"</t>
  </si>
  <si>
    <t>1.1.15. Муниципальная программа "Комфортная городская среда в городе Сургуте"</t>
  </si>
  <si>
    <t>1.1.16.Муниципальная программа "Укрепление межнационального и межконфессионального согласия, профилактика экстремизма и терроризма"</t>
  </si>
  <si>
    <t>1.1.17. Муниципальная программа "Развитие жилищной сферы в городе Сургуте"</t>
  </si>
  <si>
    <t>1.1.18. Муниципальная программ "Охрана окружающей среды и организация ритуальных услуг в городе Сургуте"</t>
  </si>
  <si>
    <t>1.1.19. Муниципальная программ "Укрепление общественного здоровья"</t>
  </si>
  <si>
    <t>Исполнение (руб.)</t>
  </si>
  <si>
    <t>недостаточный уровень точности показателя бюджетного прогноза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</si>
</sst>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&quot;р.&quot;_-;\-* #,##0.00&quot;р.&quot;_-;_-* &quot;-&quot;??&quot;р.&quot;_-;_-@_-"/>
    <numFmt numFmtId="165" formatCode="#,##0.0"/>
    <numFmt numFmtId="166" formatCode="0.0"/>
    <numFmt numFmtId="167" formatCode="#,###.0#,,"/>
    <numFmt numFmtId="168" formatCode="#,###.0##,,"/>
  </numFmts>
  <fonts count="23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1"/>
      <name val="Times New Roman"/>
      <family val="1"/>
      <charset val="204"/>
    </font>
    <font>
      <sz val="11"/>
      <color indexed="8"/>
      <name val="Calibri"/>
      <family val="2"/>
    </font>
    <font>
      <sz val="14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1"/>
      <color indexed="8"/>
      <name val="Calibri"/>
      <family val="2"/>
    </font>
    <font>
      <sz val="13"/>
      <name val="Calibri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0" borderId="0"/>
    <xf numFmtId="0" fontId="13" fillId="0" borderId="0"/>
    <xf numFmtId="0" fontId="11" fillId="0" borderId="0"/>
    <xf numFmtId="0" fontId="13" fillId="0" borderId="0"/>
    <xf numFmtId="0" fontId="12" fillId="0" borderId="0"/>
    <xf numFmtId="9" fontId="13" fillId="0" borderId="0" applyFont="0" applyFill="0" applyBorder="0" applyAlignment="0" applyProtection="0"/>
  </cellStyleXfs>
  <cellXfs count="66">
    <xf numFmtId="0" fontId="0" fillId="0" borderId="0" xfId="0"/>
    <xf numFmtId="0" fontId="6" fillId="2" borderId="1" xfId="0" applyFont="1" applyFill="1" applyBorder="1" applyAlignment="1">
      <alignment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5" fillId="2" borderId="1" xfId="3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0" fontId="16" fillId="0" borderId="0" xfId="0" applyFont="1" applyFill="1" applyAlignment="1">
      <alignment vertical="top"/>
    </xf>
    <xf numFmtId="49" fontId="3" fillId="0" borderId="0" xfId="0" applyNumberFormat="1" applyFont="1" applyFill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vertical="top" wrapText="1"/>
    </xf>
    <xf numFmtId="4" fontId="18" fillId="0" borderId="0" xfId="0" applyNumberFormat="1" applyFont="1" applyFill="1" applyAlignment="1">
      <alignment horizontal="center" vertical="center" wrapText="1"/>
    </xf>
    <xf numFmtId="49" fontId="18" fillId="0" borderId="0" xfId="0" applyNumberFormat="1" applyFont="1" applyFill="1" applyAlignment="1">
      <alignment vertical="center"/>
    </xf>
    <xf numFmtId="0" fontId="17" fillId="0" borderId="1" xfId="0" applyFont="1" applyFill="1" applyBorder="1" applyAlignment="1">
      <alignment horizontal="justify" vertical="top" wrapText="1"/>
    </xf>
    <xf numFmtId="167" fontId="17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top" wrapText="1"/>
    </xf>
    <xf numFmtId="167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167" fontId="17" fillId="3" borderId="1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Alignment="1">
      <alignment vertical="top"/>
    </xf>
    <xf numFmtId="168" fontId="15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top" wrapText="1"/>
    </xf>
    <xf numFmtId="0" fontId="20" fillId="0" borderId="0" xfId="0" applyFont="1" applyFill="1" applyAlignment="1">
      <alignment vertical="top"/>
    </xf>
    <xf numFmtId="4" fontId="20" fillId="0" borderId="0" xfId="0" applyNumberFormat="1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top" wrapText="1"/>
    </xf>
    <xf numFmtId="9" fontId="20" fillId="0" borderId="1" xfId="8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 wrapText="1"/>
    </xf>
    <xf numFmtId="0" fontId="21" fillId="0" borderId="0" xfId="0" applyFont="1" applyFill="1" applyAlignment="1">
      <alignment vertical="top"/>
    </xf>
    <xf numFmtId="167" fontId="20" fillId="0" borderId="1" xfId="0" applyNumberFormat="1" applyFont="1" applyFill="1" applyBorder="1" applyAlignment="1">
      <alignment horizontal="center" vertical="center" wrapText="1"/>
    </xf>
    <xf numFmtId="4" fontId="22" fillId="0" borderId="6" xfId="0" applyNumberFormat="1" applyFont="1" applyFill="1" applyBorder="1" applyAlignment="1" applyProtection="1">
      <alignment horizontal="righ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Alignment="1">
      <alignment horizont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Alignment="1">
      <alignment horizontal="center" vertical="center"/>
    </xf>
    <xf numFmtId="0" fontId="20" fillId="0" borderId="5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</cellXfs>
  <cellStyles count="9">
    <cellStyle name="Денежный 2" xfId="1"/>
    <cellStyle name="Денежный 2 2" xfId="2"/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5" xfId="7"/>
    <cellStyle name="Процентный" xfId="8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7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printerSettings" Target="../printerSettings/printerSettings9.bin"/><Relationship Id="rId5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view="pageBreakPreview" topLeftCell="A7" zoomScale="60" zoomScaleNormal="60" zoomScalePageLayoutView="60" workbookViewId="0">
      <selection activeCell="A20" sqref="A20"/>
    </sheetView>
  </sheetViews>
  <sheetFormatPr defaultRowHeight="15" x14ac:dyDescent="0.25"/>
  <cols>
    <col min="1" max="1" width="103" style="18" customWidth="1"/>
    <col min="2" max="2" width="22.5703125" style="18" customWidth="1"/>
    <col min="3" max="4" width="20.42578125" style="18" customWidth="1"/>
    <col min="5" max="5" width="19.42578125" style="18" customWidth="1"/>
    <col min="6" max="6" width="25.140625" style="17" customWidth="1"/>
    <col min="7" max="16384" width="9.140625" style="17"/>
  </cols>
  <sheetData>
    <row r="1" spans="1:7" ht="18.75" x14ac:dyDescent="0.25">
      <c r="A1" s="24"/>
      <c r="B1" s="24"/>
      <c r="C1" s="24"/>
      <c r="D1" s="24"/>
      <c r="E1" s="24"/>
    </row>
    <row r="2" spans="1:7" ht="18.75" x14ac:dyDescent="0.25">
      <c r="A2" s="24"/>
      <c r="B2" s="24"/>
      <c r="C2" s="24"/>
      <c r="D2" s="24"/>
      <c r="E2" s="24"/>
    </row>
    <row r="3" spans="1:7" ht="23.25" x14ac:dyDescent="0.35">
      <c r="A3" s="26"/>
      <c r="B3" s="50"/>
      <c r="C3" s="50"/>
      <c r="D3" s="50"/>
      <c r="E3" s="50"/>
    </row>
    <row r="4" spans="1:7" ht="18.75" x14ac:dyDescent="0.25">
      <c r="A4" s="24"/>
      <c r="B4" s="24"/>
      <c r="C4" s="24"/>
      <c r="D4" s="24"/>
      <c r="E4" s="25"/>
    </row>
    <row r="5" spans="1:7" ht="81" x14ac:dyDescent="0.25">
      <c r="A5" s="32" t="s">
        <v>322</v>
      </c>
      <c r="B5" s="32" t="s">
        <v>392</v>
      </c>
      <c r="C5" s="32" t="s">
        <v>393</v>
      </c>
      <c r="D5" s="32" t="s">
        <v>394</v>
      </c>
      <c r="E5" s="32" t="s">
        <v>395</v>
      </c>
    </row>
    <row r="6" spans="1:7" ht="20.25" x14ac:dyDescent="0.25">
      <c r="A6" s="29" t="s">
        <v>389</v>
      </c>
      <c r="B6" s="30">
        <f>B7+B36</f>
        <v>12296310000</v>
      </c>
      <c r="C6" s="34">
        <f>C7+C36</f>
        <v>12460.69</v>
      </c>
      <c r="D6" s="32">
        <f>C6/B6</f>
        <v>1.01336823811371E-6</v>
      </c>
      <c r="E6" s="33" t="s">
        <v>399</v>
      </c>
    </row>
    <row r="7" spans="1:7" s="19" customFormat="1" ht="20.25" x14ac:dyDescent="0.25">
      <c r="A7" s="29" t="s">
        <v>390</v>
      </c>
      <c r="B7" s="37">
        <v>12073100000</v>
      </c>
      <c r="C7" s="34">
        <v>12227.57</v>
      </c>
      <c r="D7" s="32"/>
      <c r="E7" s="35"/>
      <c r="F7" s="36">
        <f>SUM(C8:C35)</f>
        <v>12227.57</v>
      </c>
      <c r="G7" s="36">
        <f>C7-F7</f>
        <v>0</v>
      </c>
    </row>
    <row r="8" spans="1:7" ht="40.5" x14ac:dyDescent="0.25">
      <c r="A8" s="29" t="s">
        <v>400</v>
      </c>
      <c r="B8" s="30">
        <v>1242940000</v>
      </c>
      <c r="C8" s="34">
        <v>1321.83</v>
      </c>
      <c r="D8" s="32"/>
      <c r="E8" s="30" t="s">
        <v>399</v>
      </c>
    </row>
    <row r="9" spans="1:7" ht="40.5" x14ac:dyDescent="0.25">
      <c r="A9" s="29" t="s">
        <v>401</v>
      </c>
      <c r="B9" s="30">
        <v>593780000</v>
      </c>
      <c r="C9" s="34">
        <v>213.04</v>
      </c>
      <c r="D9" s="32"/>
      <c r="E9" s="30" t="s">
        <v>399</v>
      </c>
    </row>
    <row r="10" spans="1:7" ht="40.5" x14ac:dyDescent="0.25">
      <c r="A10" s="29" t="s">
        <v>402</v>
      </c>
      <c r="B10" s="30">
        <v>2882820000</v>
      </c>
      <c r="C10" s="34">
        <v>2804.41</v>
      </c>
      <c r="D10" s="32"/>
      <c r="E10" s="30" t="s">
        <v>399</v>
      </c>
    </row>
    <row r="11" spans="1:7" ht="40.5" x14ac:dyDescent="0.25">
      <c r="A11" s="29" t="s">
        <v>403</v>
      </c>
      <c r="B11" s="30">
        <v>1414690000</v>
      </c>
      <c r="C11" s="34">
        <v>1653.46</v>
      </c>
      <c r="D11" s="32"/>
      <c r="E11" s="30" t="s">
        <v>399</v>
      </c>
    </row>
    <row r="12" spans="1:7" ht="40.5" x14ac:dyDescent="0.25">
      <c r="A12" s="29" t="s">
        <v>404</v>
      </c>
      <c r="B12" s="30">
        <v>1095220000</v>
      </c>
      <c r="C12" s="34">
        <v>1146.3599999999999</v>
      </c>
      <c r="D12" s="32"/>
      <c r="E12" s="30" t="s">
        <v>399</v>
      </c>
    </row>
    <row r="13" spans="1:7" ht="40.5" x14ac:dyDescent="0.25">
      <c r="A13" s="29" t="s">
        <v>405</v>
      </c>
      <c r="B13" s="30">
        <v>318940000</v>
      </c>
      <c r="C13" s="34">
        <v>329.87</v>
      </c>
      <c r="D13" s="32"/>
      <c r="E13" s="30" t="s">
        <v>399</v>
      </c>
    </row>
    <row r="14" spans="1:7" ht="40.5" x14ac:dyDescent="0.25">
      <c r="A14" s="29" t="s">
        <v>406</v>
      </c>
      <c r="B14" s="30">
        <v>24650000</v>
      </c>
      <c r="C14" s="34">
        <v>15.58</v>
      </c>
      <c r="D14" s="32"/>
      <c r="E14" s="30" t="s">
        <v>399</v>
      </c>
    </row>
    <row r="15" spans="1:7" ht="60.75" x14ac:dyDescent="0.25">
      <c r="A15" s="29" t="s">
        <v>407</v>
      </c>
      <c r="B15" s="30">
        <v>120440000</v>
      </c>
      <c r="C15" s="34">
        <v>124.19</v>
      </c>
      <c r="D15" s="32"/>
      <c r="E15" s="30" t="s">
        <v>399</v>
      </c>
    </row>
    <row r="16" spans="1:7" ht="40.5" x14ac:dyDescent="0.25">
      <c r="A16" s="29" t="s">
        <v>408</v>
      </c>
      <c r="B16" s="30">
        <v>21030000</v>
      </c>
      <c r="C16" s="34">
        <v>17.39</v>
      </c>
      <c r="D16" s="32"/>
      <c r="E16" s="30" t="s">
        <v>399</v>
      </c>
    </row>
    <row r="17" spans="1:5" ht="40.5" x14ac:dyDescent="0.25">
      <c r="A17" s="29" t="s">
        <v>409</v>
      </c>
      <c r="B17" s="30">
        <v>2351860000</v>
      </c>
      <c r="C17" s="34">
        <v>2425.98</v>
      </c>
      <c r="D17" s="32"/>
      <c r="E17" s="30" t="s">
        <v>399</v>
      </c>
    </row>
    <row r="18" spans="1:5" ht="40.5" x14ac:dyDescent="0.25">
      <c r="A18" s="29" t="s">
        <v>410</v>
      </c>
      <c r="B18" s="30">
        <v>57730000</v>
      </c>
      <c r="C18" s="34">
        <v>165.75</v>
      </c>
      <c r="D18" s="32"/>
      <c r="E18" s="30" t="s">
        <v>399</v>
      </c>
    </row>
    <row r="19" spans="1:5" ht="40.5" x14ac:dyDescent="0.25">
      <c r="A19" s="29" t="s">
        <v>411</v>
      </c>
      <c r="B19" s="30">
        <v>33220000</v>
      </c>
      <c r="C19" s="34">
        <v>23.24</v>
      </c>
      <c r="D19" s="32"/>
      <c r="E19" s="30" t="s">
        <v>399</v>
      </c>
    </row>
    <row r="20" spans="1:5" ht="60.75" x14ac:dyDescent="0.25">
      <c r="A20" s="29" t="s">
        <v>412</v>
      </c>
      <c r="B20" s="30">
        <v>336510000</v>
      </c>
      <c r="C20" s="34">
        <v>345.09</v>
      </c>
      <c r="D20" s="32"/>
      <c r="E20" s="30" t="s">
        <v>399</v>
      </c>
    </row>
    <row r="21" spans="1:5" ht="40.5" x14ac:dyDescent="0.25">
      <c r="A21" s="29" t="s">
        <v>413</v>
      </c>
      <c r="B21" s="30">
        <v>182330000</v>
      </c>
      <c r="C21" s="34">
        <v>154.32</v>
      </c>
      <c r="D21" s="32"/>
      <c r="E21" s="30" t="s">
        <v>399</v>
      </c>
    </row>
    <row r="22" spans="1:5" ht="60.75" x14ac:dyDescent="0.25">
      <c r="A22" s="29" t="s">
        <v>414</v>
      </c>
      <c r="B22" s="30">
        <v>188070000</v>
      </c>
      <c r="C22" s="34">
        <v>195.69</v>
      </c>
      <c r="D22" s="32"/>
      <c r="E22" s="30" t="s">
        <v>399</v>
      </c>
    </row>
    <row r="23" spans="1:5" ht="40.5" x14ac:dyDescent="0.25">
      <c r="A23" s="29" t="s">
        <v>415</v>
      </c>
      <c r="B23" s="30">
        <v>59780000</v>
      </c>
      <c r="C23" s="34">
        <v>52.02</v>
      </c>
      <c r="D23" s="32"/>
      <c r="E23" s="30" t="s">
        <v>399</v>
      </c>
    </row>
    <row r="24" spans="1:5" ht="48" customHeight="1" x14ac:dyDescent="0.25">
      <c r="A24" s="29" t="s">
        <v>416</v>
      </c>
      <c r="B24" s="31">
        <v>0.26</v>
      </c>
      <c r="C24" s="34">
        <v>0.26</v>
      </c>
      <c r="D24" s="32"/>
      <c r="E24" s="30" t="s">
        <v>399</v>
      </c>
    </row>
    <row r="25" spans="1:5" ht="40.5" x14ac:dyDescent="0.25">
      <c r="A25" s="29" t="s">
        <v>417</v>
      </c>
      <c r="B25" s="30">
        <v>256930000</v>
      </c>
      <c r="C25" s="34">
        <v>264.36</v>
      </c>
      <c r="D25" s="32"/>
      <c r="E25" s="30" t="s">
        <v>399</v>
      </c>
    </row>
    <row r="26" spans="1:5" ht="68.25" customHeight="1" x14ac:dyDescent="0.25">
      <c r="A26" s="29" t="s">
        <v>418</v>
      </c>
      <c r="B26" s="30">
        <v>119930000</v>
      </c>
      <c r="C26" s="34">
        <v>124.32</v>
      </c>
      <c r="D26" s="32"/>
      <c r="E26" s="30" t="s">
        <v>399</v>
      </c>
    </row>
    <row r="27" spans="1:5" ht="40.5" x14ac:dyDescent="0.25">
      <c r="A27" s="29" t="s">
        <v>419</v>
      </c>
      <c r="B27" s="31"/>
      <c r="C27" s="34"/>
      <c r="D27" s="32"/>
      <c r="E27" s="30" t="s">
        <v>399</v>
      </c>
    </row>
    <row r="28" spans="1:5" ht="40.5" x14ac:dyDescent="0.25">
      <c r="A28" s="29" t="s">
        <v>420</v>
      </c>
      <c r="B28" s="30">
        <v>14420000</v>
      </c>
      <c r="C28" s="34">
        <v>4.82</v>
      </c>
      <c r="D28" s="32"/>
      <c r="E28" s="30" t="s">
        <v>399</v>
      </c>
    </row>
    <row r="29" spans="1:5" ht="40.5" x14ac:dyDescent="0.25">
      <c r="A29" s="29" t="s">
        <v>421</v>
      </c>
      <c r="B29" s="30">
        <v>3280000</v>
      </c>
      <c r="C29" s="34">
        <v>3.09</v>
      </c>
      <c r="D29" s="32"/>
      <c r="E29" s="30" t="s">
        <v>399</v>
      </c>
    </row>
    <row r="30" spans="1:5" ht="40.5" x14ac:dyDescent="0.25">
      <c r="A30" s="29" t="s">
        <v>422</v>
      </c>
      <c r="B30" s="30">
        <v>138220000</v>
      </c>
      <c r="C30" s="34">
        <v>137.87</v>
      </c>
      <c r="D30" s="32"/>
      <c r="E30" s="30" t="s">
        <v>399</v>
      </c>
    </row>
    <row r="31" spans="1:5" ht="60.75" x14ac:dyDescent="0.25">
      <c r="A31" s="29" t="s">
        <v>423</v>
      </c>
      <c r="B31" s="30">
        <v>95510000</v>
      </c>
      <c r="C31" s="34">
        <v>146.47999999999999</v>
      </c>
      <c r="D31" s="32"/>
      <c r="E31" s="30" t="s">
        <v>399</v>
      </c>
    </row>
    <row r="32" spans="1:5" ht="40.5" x14ac:dyDescent="0.25">
      <c r="A32" s="29" t="s">
        <v>424</v>
      </c>
      <c r="B32" s="30">
        <v>213430000</v>
      </c>
      <c r="C32" s="34">
        <v>215.75</v>
      </c>
      <c r="D32" s="32"/>
      <c r="E32" s="30" t="s">
        <v>399</v>
      </c>
    </row>
    <row r="33" spans="1:5" ht="40.5" x14ac:dyDescent="0.25">
      <c r="A33" s="29" t="s">
        <v>425</v>
      </c>
      <c r="B33" s="30">
        <v>8230000</v>
      </c>
      <c r="C33" s="34">
        <v>6.5</v>
      </c>
      <c r="D33" s="32"/>
      <c r="E33" s="30" t="s">
        <v>399</v>
      </c>
    </row>
    <row r="34" spans="1:5" ht="40.5" x14ac:dyDescent="0.25">
      <c r="A34" s="29" t="s">
        <v>426</v>
      </c>
      <c r="B34" s="30">
        <v>4480000</v>
      </c>
      <c r="C34" s="34">
        <v>4.3600000000000003</v>
      </c>
      <c r="D34" s="32"/>
      <c r="E34" s="30" t="s">
        <v>399</v>
      </c>
    </row>
    <row r="35" spans="1:5" ht="40.5" x14ac:dyDescent="0.25">
      <c r="A35" s="29" t="s">
        <v>427</v>
      </c>
      <c r="B35" s="30">
        <v>294400000</v>
      </c>
      <c r="C35" s="34">
        <v>331.54</v>
      </c>
      <c r="D35" s="32"/>
      <c r="E35" s="30" t="s">
        <v>399</v>
      </c>
    </row>
    <row r="36" spans="1:5" s="19" customFormat="1" ht="20.25" x14ac:dyDescent="0.25">
      <c r="A36" s="29" t="s">
        <v>391</v>
      </c>
      <c r="B36" s="30">
        <v>223210000</v>
      </c>
      <c r="C36" s="32">
        <v>233.12</v>
      </c>
      <c r="D36" s="28"/>
      <c r="E36" s="35"/>
    </row>
    <row r="37" spans="1:5" ht="20.25" x14ac:dyDescent="0.25">
      <c r="A37" s="29" t="s">
        <v>396</v>
      </c>
      <c r="B37" s="30">
        <f>B38+B39</f>
        <v>14531190000</v>
      </c>
      <c r="C37" s="34">
        <v>15056.98</v>
      </c>
      <c r="D37" s="32"/>
      <c r="E37" s="32" t="s">
        <v>399</v>
      </c>
    </row>
    <row r="38" spans="1:5" ht="20.25" x14ac:dyDescent="0.25">
      <c r="A38" s="29" t="s">
        <v>397</v>
      </c>
      <c r="B38" s="30">
        <v>14531190000</v>
      </c>
      <c r="C38" s="34">
        <v>15056.69</v>
      </c>
      <c r="D38" s="32"/>
      <c r="E38" s="32" t="s">
        <v>399</v>
      </c>
    </row>
    <row r="39" spans="1:5" ht="20.25" x14ac:dyDescent="0.25">
      <c r="A39" s="29" t="s">
        <v>398</v>
      </c>
      <c r="B39" s="30"/>
      <c r="C39" s="32">
        <v>0.28999999999999998</v>
      </c>
      <c r="D39" s="32"/>
      <c r="E39" s="32" t="s">
        <v>399</v>
      </c>
    </row>
  </sheetData>
  <mergeCells count="1">
    <mergeCell ref="B3:E3"/>
  </mergeCells>
  <printOptions horizontalCentered="1"/>
  <pageMargins left="0.78740157480314965" right="0.19685039370078741" top="0.39370078740157483" bottom="0.39370078740157483" header="0.19685039370078741" footer="0.11811023622047245"/>
  <pageSetup paperSize="9" scale="49" firstPageNumber="3" fitToHeight="0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60" zoomScaleNormal="60" zoomScalePageLayoutView="60" workbookViewId="0">
      <selection activeCell="K13" sqref="K13"/>
    </sheetView>
  </sheetViews>
  <sheetFormatPr defaultRowHeight="15" x14ac:dyDescent="0.25"/>
  <cols>
    <col min="1" max="1" width="8.85546875" style="20" customWidth="1"/>
    <col min="2" max="2" width="85.85546875" style="18" customWidth="1"/>
    <col min="3" max="4" width="15.7109375" style="18" customWidth="1"/>
    <col min="5" max="5" width="19.42578125" style="18" customWidth="1"/>
    <col min="6" max="6" width="25.140625" style="17" customWidth="1"/>
    <col min="7" max="16384" width="9.140625" style="17"/>
  </cols>
  <sheetData>
    <row r="1" spans="1:5" ht="18.75" x14ac:dyDescent="0.25">
      <c r="A1" s="23"/>
      <c r="B1" s="24"/>
      <c r="C1" s="24"/>
      <c r="D1" s="24"/>
      <c r="E1" s="25" t="s">
        <v>323</v>
      </c>
    </row>
    <row r="2" spans="1:5" ht="20.25" x14ac:dyDescent="0.25">
      <c r="A2" s="52" t="s">
        <v>321</v>
      </c>
      <c r="B2" s="55" t="s">
        <v>324</v>
      </c>
      <c r="C2" s="58" t="s">
        <v>325</v>
      </c>
      <c r="D2" s="58"/>
      <c r="E2" s="58"/>
    </row>
    <row r="3" spans="1:5" x14ac:dyDescent="0.25">
      <c r="A3" s="53"/>
      <c r="B3" s="56"/>
      <c r="C3" s="51" t="s">
        <v>326</v>
      </c>
      <c r="D3" s="51" t="s">
        <v>327</v>
      </c>
      <c r="E3" s="51" t="s">
        <v>328</v>
      </c>
    </row>
    <row r="4" spans="1:5" x14ac:dyDescent="0.25">
      <c r="A4" s="54"/>
      <c r="B4" s="57"/>
      <c r="C4" s="51"/>
      <c r="D4" s="51"/>
      <c r="E4" s="51"/>
    </row>
    <row r="5" spans="1:5" s="19" customFormat="1" ht="40.5" x14ac:dyDescent="0.25">
      <c r="A5" s="21" t="s">
        <v>329</v>
      </c>
      <c r="B5" s="27" t="s">
        <v>330</v>
      </c>
      <c r="C5" s="28">
        <v>26604290000</v>
      </c>
      <c r="D5" s="28">
        <v>12073100000</v>
      </c>
      <c r="E5" s="28">
        <v>14531190000</v>
      </c>
    </row>
    <row r="6" spans="1:5" ht="40.5" x14ac:dyDescent="0.25">
      <c r="A6" s="22" t="s">
        <v>331</v>
      </c>
      <c r="B6" s="29" t="s">
        <v>332</v>
      </c>
      <c r="C6" s="30">
        <v>1574690000</v>
      </c>
      <c r="D6" s="30">
        <v>1242940000</v>
      </c>
      <c r="E6" s="30">
        <v>331750000</v>
      </c>
    </row>
    <row r="7" spans="1:5" ht="40.5" x14ac:dyDescent="0.25">
      <c r="A7" s="22" t="s">
        <v>333</v>
      </c>
      <c r="B7" s="29" t="s">
        <v>334</v>
      </c>
      <c r="C7" s="30">
        <v>922030000</v>
      </c>
      <c r="D7" s="30">
        <v>593780000</v>
      </c>
      <c r="E7" s="30">
        <v>328250000</v>
      </c>
    </row>
    <row r="8" spans="1:5" ht="20.25" x14ac:dyDescent="0.25">
      <c r="A8" s="22" t="s">
        <v>335</v>
      </c>
      <c r="B8" s="29" t="s">
        <v>336</v>
      </c>
      <c r="C8" s="30">
        <v>15621240000</v>
      </c>
      <c r="D8" s="30">
        <v>2882820000</v>
      </c>
      <c r="E8" s="30">
        <v>12738420000</v>
      </c>
    </row>
    <row r="9" spans="1:5" ht="40.5" x14ac:dyDescent="0.25">
      <c r="A9" s="22" t="s">
        <v>337</v>
      </c>
      <c r="B9" s="29" t="s">
        <v>338</v>
      </c>
      <c r="C9" s="30">
        <v>1417620000</v>
      </c>
      <c r="D9" s="30">
        <v>1414690000</v>
      </c>
      <c r="E9" s="30">
        <v>2930000</v>
      </c>
    </row>
    <row r="10" spans="1:5" ht="40.5" x14ac:dyDescent="0.25">
      <c r="A10" s="22" t="s">
        <v>339</v>
      </c>
      <c r="B10" s="29" t="s">
        <v>340</v>
      </c>
      <c r="C10" s="30">
        <v>1115820000</v>
      </c>
      <c r="D10" s="30">
        <v>1095220000</v>
      </c>
      <c r="E10" s="30">
        <v>20600000</v>
      </c>
    </row>
    <row r="11" spans="1:5" ht="20.25" x14ac:dyDescent="0.25">
      <c r="A11" s="22" t="s">
        <v>341</v>
      </c>
      <c r="B11" s="29" t="s">
        <v>342</v>
      </c>
      <c r="C11" s="30">
        <v>318940000</v>
      </c>
      <c r="D11" s="30">
        <v>318940000</v>
      </c>
      <c r="E11" s="30"/>
    </row>
    <row r="12" spans="1:5" ht="40.5" x14ac:dyDescent="0.25">
      <c r="A12" s="22" t="s">
        <v>343</v>
      </c>
      <c r="B12" s="29" t="s">
        <v>344</v>
      </c>
      <c r="C12" s="30">
        <v>48810000</v>
      </c>
      <c r="D12" s="30">
        <v>24650000</v>
      </c>
      <c r="E12" s="30">
        <v>24160000</v>
      </c>
    </row>
    <row r="13" spans="1:5" ht="40.5" x14ac:dyDescent="0.25">
      <c r="A13" s="22" t="s">
        <v>345</v>
      </c>
      <c r="B13" s="29" t="s">
        <v>346</v>
      </c>
      <c r="C13" s="30">
        <v>120440000</v>
      </c>
      <c r="D13" s="30">
        <v>120440000</v>
      </c>
      <c r="E13" s="30"/>
    </row>
    <row r="14" spans="1:5" ht="40.5" x14ac:dyDescent="0.25">
      <c r="A14" s="22" t="s">
        <v>347</v>
      </c>
      <c r="B14" s="29" t="s">
        <v>348</v>
      </c>
      <c r="C14" s="30">
        <v>21030000</v>
      </c>
      <c r="D14" s="30">
        <v>21030000</v>
      </c>
      <c r="E14" s="30"/>
    </row>
    <row r="15" spans="1:5" ht="40.5" x14ac:dyDescent="0.25">
      <c r="A15" s="22" t="s">
        <v>349</v>
      </c>
      <c r="B15" s="29" t="s">
        <v>350</v>
      </c>
      <c r="C15" s="30">
        <v>2539030000</v>
      </c>
      <c r="D15" s="30">
        <v>2351860000</v>
      </c>
      <c r="E15" s="30">
        <v>187170000</v>
      </c>
    </row>
    <row r="16" spans="1:5" ht="40.5" x14ac:dyDescent="0.25">
      <c r="A16" s="22" t="s">
        <v>351</v>
      </c>
      <c r="B16" s="29" t="s">
        <v>352</v>
      </c>
      <c r="C16" s="30">
        <v>282040000</v>
      </c>
      <c r="D16" s="30">
        <v>57730000</v>
      </c>
      <c r="E16" s="30">
        <v>224310000</v>
      </c>
    </row>
    <row r="17" spans="1:5" ht="20.25" x14ac:dyDescent="0.25">
      <c r="A17" s="22" t="s">
        <v>353</v>
      </c>
      <c r="B17" s="29" t="s">
        <v>354</v>
      </c>
      <c r="C17" s="30">
        <v>34390000</v>
      </c>
      <c r="D17" s="30">
        <v>33220000</v>
      </c>
      <c r="E17" s="30">
        <v>1170000</v>
      </c>
    </row>
    <row r="18" spans="1:5" ht="60.75" x14ac:dyDescent="0.25">
      <c r="A18" s="22" t="s">
        <v>355</v>
      </c>
      <c r="B18" s="29" t="s">
        <v>356</v>
      </c>
      <c r="C18" s="30">
        <v>336510000</v>
      </c>
      <c r="D18" s="30">
        <v>336510000</v>
      </c>
      <c r="E18" s="30"/>
    </row>
    <row r="19" spans="1:5" ht="40.5" x14ac:dyDescent="0.25">
      <c r="A19" s="22" t="s">
        <v>357</v>
      </c>
      <c r="B19" s="29" t="s">
        <v>358</v>
      </c>
      <c r="C19" s="30">
        <v>182330000</v>
      </c>
      <c r="D19" s="30">
        <v>182330000</v>
      </c>
      <c r="E19" s="30"/>
    </row>
    <row r="20" spans="1:5" ht="60.75" x14ac:dyDescent="0.25">
      <c r="A20" s="22" t="s">
        <v>359</v>
      </c>
      <c r="B20" s="29" t="s">
        <v>360</v>
      </c>
      <c r="C20" s="30">
        <v>188070000</v>
      </c>
      <c r="D20" s="30">
        <v>188070000</v>
      </c>
      <c r="E20" s="30"/>
    </row>
    <row r="21" spans="1:5" ht="40.5" x14ac:dyDescent="0.25">
      <c r="A21" s="22" t="s">
        <v>361</v>
      </c>
      <c r="B21" s="29" t="s">
        <v>362</v>
      </c>
      <c r="C21" s="30">
        <v>103700000</v>
      </c>
      <c r="D21" s="30">
        <v>59780000</v>
      </c>
      <c r="E21" s="30">
        <v>43920000</v>
      </c>
    </row>
    <row r="22" spans="1:5" ht="40.5" x14ac:dyDescent="0.25">
      <c r="A22" s="22" t="s">
        <v>363</v>
      </c>
      <c r="B22" s="29" t="s">
        <v>364</v>
      </c>
      <c r="C22" s="30">
        <v>49610000</v>
      </c>
      <c r="D22" s="31">
        <v>0.26</v>
      </c>
      <c r="E22" s="30">
        <v>49350000</v>
      </c>
    </row>
    <row r="23" spans="1:5" ht="40.5" x14ac:dyDescent="0.25">
      <c r="A23" s="22" t="s">
        <v>365</v>
      </c>
      <c r="B23" s="29" t="s">
        <v>366</v>
      </c>
      <c r="C23" s="30">
        <v>284490000</v>
      </c>
      <c r="D23" s="30">
        <v>256930000</v>
      </c>
      <c r="E23" s="30">
        <v>27560000</v>
      </c>
    </row>
    <row r="24" spans="1:5" ht="40.5" x14ac:dyDescent="0.25">
      <c r="A24" s="22" t="s">
        <v>367</v>
      </c>
      <c r="B24" s="29" t="s">
        <v>368</v>
      </c>
      <c r="C24" s="30">
        <v>119930000</v>
      </c>
      <c r="D24" s="30">
        <v>119930000</v>
      </c>
      <c r="E24" s="30"/>
    </row>
    <row r="25" spans="1:5" ht="40.5" x14ac:dyDescent="0.25">
      <c r="A25" s="22" t="s">
        <v>369</v>
      </c>
      <c r="B25" s="29" t="s">
        <v>370</v>
      </c>
      <c r="C25" s="31">
        <v>0.93</v>
      </c>
      <c r="D25" s="31"/>
      <c r="E25" s="31">
        <v>0.93</v>
      </c>
    </row>
    <row r="26" spans="1:5" ht="40.5" x14ac:dyDescent="0.25">
      <c r="A26" s="22" t="s">
        <v>371</v>
      </c>
      <c r="B26" s="29" t="s">
        <v>372</v>
      </c>
      <c r="C26" s="30">
        <v>359430000</v>
      </c>
      <c r="D26" s="30">
        <v>14420000</v>
      </c>
      <c r="E26" s="30">
        <v>345010000</v>
      </c>
    </row>
    <row r="27" spans="1:5" ht="40.5" x14ac:dyDescent="0.25">
      <c r="A27" s="22" t="s">
        <v>373</v>
      </c>
      <c r="B27" s="29" t="s">
        <v>374</v>
      </c>
      <c r="C27" s="30">
        <v>3280000</v>
      </c>
      <c r="D27" s="30">
        <v>3280000</v>
      </c>
      <c r="E27" s="30"/>
    </row>
    <row r="28" spans="1:5" ht="40.5" x14ac:dyDescent="0.25">
      <c r="A28" s="22" t="s">
        <v>375</v>
      </c>
      <c r="B28" s="29" t="s">
        <v>376</v>
      </c>
      <c r="C28" s="30">
        <v>138290000</v>
      </c>
      <c r="D28" s="30">
        <v>138220000</v>
      </c>
      <c r="E28" s="31">
        <v>7.0000000000000007E-2</v>
      </c>
    </row>
    <row r="29" spans="1:5" ht="60.75" x14ac:dyDescent="0.25">
      <c r="A29" s="22" t="s">
        <v>377</v>
      </c>
      <c r="B29" s="29" t="s">
        <v>378</v>
      </c>
      <c r="C29" s="30">
        <v>217240000</v>
      </c>
      <c r="D29" s="30">
        <v>95510000</v>
      </c>
      <c r="E29" s="30">
        <v>121730000</v>
      </c>
    </row>
    <row r="30" spans="1:5" ht="20.25" x14ac:dyDescent="0.25">
      <c r="A30" s="22" t="s">
        <v>379</v>
      </c>
      <c r="B30" s="29" t="s">
        <v>380</v>
      </c>
      <c r="C30" s="30">
        <v>213430000</v>
      </c>
      <c r="D30" s="30">
        <v>213430000</v>
      </c>
      <c r="E30" s="30"/>
    </row>
    <row r="31" spans="1:5" ht="40.5" x14ac:dyDescent="0.25">
      <c r="A31" s="22" t="s">
        <v>381</v>
      </c>
      <c r="B31" s="29" t="s">
        <v>382</v>
      </c>
      <c r="C31" s="30">
        <v>17540000</v>
      </c>
      <c r="D31" s="30">
        <v>8230000</v>
      </c>
      <c r="E31" s="30">
        <v>9310000</v>
      </c>
    </row>
    <row r="32" spans="1:5" ht="40.5" x14ac:dyDescent="0.25">
      <c r="A32" s="22" t="s">
        <v>383</v>
      </c>
      <c r="B32" s="29" t="s">
        <v>384</v>
      </c>
      <c r="C32" s="30">
        <v>7960000</v>
      </c>
      <c r="D32" s="30">
        <v>4480000</v>
      </c>
      <c r="E32" s="30">
        <v>3480000</v>
      </c>
    </row>
    <row r="33" spans="1:5" ht="40.5" x14ac:dyDescent="0.25">
      <c r="A33" s="22" t="s">
        <v>385</v>
      </c>
      <c r="B33" s="29" t="s">
        <v>386</v>
      </c>
      <c r="C33" s="30">
        <v>365470000</v>
      </c>
      <c r="D33" s="30">
        <v>294400000</v>
      </c>
      <c r="E33" s="30">
        <v>71070000</v>
      </c>
    </row>
    <row r="34" spans="1:5" s="19" customFormat="1" ht="40.5" x14ac:dyDescent="0.25">
      <c r="A34" s="21" t="s">
        <v>387</v>
      </c>
      <c r="B34" s="27" t="s">
        <v>388</v>
      </c>
      <c r="C34" s="28">
        <v>223210000</v>
      </c>
      <c r="D34" s="28">
        <v>223210000</v>
      </c>
      <c r="E34" s="28"/>
    </row>
  </sheetData>
  <mergeCells count="6">
    <mergeCell ref="C3:C4"/>
    <mergeCell ref="D3:D4"/>
    <mergeCell ref="E3:E4"/>
    <mergeCell ref="A2:A4"/>
    <mergeCell ref="B2:B4"/>
    <mergeCell ref="C2:E2"/>
  </mergeCells>
  <printOptions horizontalCentered="1"/>
  <pageMargins left="0.78740157480314965" right="0.19685039370078741" top="0.39370078740157483" bottom="0.39370078740157483" header="0.19685039370078741" footer="0.11811023622047245"/>
  <pageSetup paperSize="9" scale="63" firstPageNumber="3" fitToWidth="0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view="pageBreakPreview" zoomScale="85" zoomScaleNormal="60" zoomScaleSheetLayoutView="85" zoomScalePageLayoutView="60" workbookViewId="0">
      <selection activeCell="A2" sqref="A2:F2"/>
    </sheetView>
  </sheetViews>
  <sheetFormatPr defaultRowHeight="15.75" x14ac:dyDescent="0.25"/>
  <cols>
    <col min="1" max="1" width="76.28515625" style="38" customWidth="1"/>
    <col min="2" max="2" width="15.85546875" style="38" customWidth="1"/>
    <col min="3" max="3" width="14" style="38" customWidth="1"/>
    <col min="4" max="4" width="21.28515625" style="38" hidden="1" customWidth="1"/>
    <col min="5" max="5" width="14" style="38" customWidth="1"/>
    <col min="6" max="6" width="20" style="38" customWidth="1"/>
    <col min="7" max="16384" width="9.140625" style="39"/>
  </cols>
  <sheetData>
    <row r="1" spans="1:15" ht="5.25" customHeight="1" x14ac:dyDescent="0.25"/>
    <row r="2" spans="1:15" x14ac:dyDescent="0.25">
      <c r="A2" s="59" t="s">
        <v>430</v>
      </c>
      <c r="B2" s="59"/>
      <c r="C2" s="59"/>
      <c r="D2" s="59"/>
      <c r="E2" s="59"/>
      <c r="F2" s="59"/>
    </row>
    <row r="3" spans="1:15" ht="8.25" customHeight="1" x14ac:dyDescent="0.25">
      <c r="F3" s="40"/>
    </row>
    <row r="4" spans="1:15" ht="63" x14ac:dyDescent="0.25">
      <c r="A4" s="41" t="s">
        <v>322</v>
      </c>
      <c r="B4" s="41" t="s">
        <v>392</v>
      </c>
      <c r="C4" s="41" t="s">
        <v>393</v>
      </c>
      <c r="D4" s="41" t="s">
        <v>451</v>
      </c>
      <c r="E4" s="41" t="s">
        <v>394</v>
      </c>
      <c r="F4" s="41" t="s">
        <v>395</v>
      </c>
    </row>
    <row r="5" spans="1:15" x14ac:dyDescent="0.25">
      <c r="A5" s="42" t="s">
        <v>389</v>
      </c>
      <c r="B5" s="44">
        <f>B6+B26</f>
        <v>24124.18</v>
      </c>
      <c r="C5" s="44">
        <f>C6+C26</f>
        <v>23737.77</v>
      </c>
      <c r="D5" s="44">
        <f>D6+D26</f>
        <v>23737766486.02</v>
      </c>
      <c r="E5" s="43">
        <f t="shared" ref="E5:E24" si="0">C5/B5-1</f>
        <v>-0.02</v>
      </c>
      <c r="F5" s="44" t="s">
        <v>399</v>
      </c>
    </row>
    <row r="6" spans="1:15" s="46" customFormat="1" ht="78.75" x14ac:dyDescent="0.25">
      <c r="A6" s="45" t="s">
        <v>390</v>
      </c>
      <c r="B6" s="44">
        <f>SUM(B7:B24)</f>
        <v>21384.43</v>
      </c>
      <c r="C6" s="44">
        <f>SUM(C7:C24)</f>
        <v>20403.68</v>
      </c>
      <c r="D6" s="44">
        <f>SUM(D7:D24)</f>
        <v>20403678005.700001</v>
      </c>
      <c r="E6" s="43">
        <f t="shared" si="0"/>
        <v>-0.05</v>
      </c>
      <c r="F6" s="47" t="s">
        <v>429</v>
      </c>
      <c r="O6" s="48"/>
    </row>
    <row r="7" spans="1:15" ht="31.5" x14ac:dyDescent="0.25">
      <c r="A7" s="42" t="s">
        <v>431</v>
      </c>
      <c r="B7" s="44">
        <v>1653.45</v>
      </c>
      <c r="C7" s="44">
        <f>D7/1000000</f>
        <v>218.21</v>
      </c>
      <c r="D7" s="44">
        <v>218209150.06</v>
      </c>
      <c r="E7" s="43">
        <f t="shared" si="0"/>
        <v>-0.87</v>
      </c>
      <c r="F7" s="47" t="s">
        <v>399</v>
      </c>
    </row>
    <row r="8" spans="1:15" ht="31.5" x14ac:dyDescent="0.25">
      <c r="A8" s="42" t="s">
        <v>432</v>
      </c>
      <c r="B8" s="44">
        <v>4881.68</v>
      </c>
      <c r="C8" s="44">
        <f t="shared" ref="C8:C24" si="1">D8/1000000</f>
        <v>5312.55</v>
      </c>
      <c r="D8" s="44">
        <v>5312550928.8599997</v>
      </c>
      <c r="E8" s="43">
        <f t="shared" si="0"/>
        <v>0.09</v>
      </c>
      <c r="F8" s="47" t="s">
        <v>399</v>
      </c>
    </row>
    <row r="9" spans="1:15" x14ac:dyDescent="0.25">
      <c r="A9" s="42" t="s">
        <v>434</v>
      </c>
      <c r="B9" s="44">
        <v>2611.2399999999998</v>
      </c>
      <c r="C9" s="44">
        <f t="shared" si="1"/>
        <v>2645.54</v>
      </c>
      <c r="D9" s="44">
        <v>2645540666.7600002</v>
      </c>
      <c r="E9" s="43">
        <f t="shared" si="0"/>
        <v>0.01</v>
      </c>
      <c r="F9" s="47" t="s">
        <v>399</v>
      </c>
    </row>
    <row r="10" spans="1:15" ht="31.5" x14ac:dyDescent="0.25">
      <c r="A10" s="42" t="s">
        <v>438</v>
      </c>
      <c r="B10" s="44">
        <v>1884.47</v>
      </c>
      <c r="C10" s="44">
        <f t="shared" si="1"/>
        <v>1801.67</v>
      </c>
      <c r="D10" s="44">
        <v>1801672859.1300001</v>
      </c>
      <c r="E10" s="43">
        <f t="shared" si="0"/>
        <v>-0.04</v>
      </c>
      <c r="F10" s="47" t="s">
        <v>399</v>
      </c>
    </row>
    <row r="11" spans="1:15" ht="31.5" x14ac:dyDescent="0.25">
      <c r="A11" s="42" t="s">
        <v>435</v>
      </c>
      <c r="B11" s="44">
        <v>460.49</v>
      </c>
      <c r="C11" s="44">
        <f t="shared" si="1"/>
        <v>484.77</v>
      </c>
      <c r="D11" s="44">
        <v>484769676.75999999</v>
      </c>
      <c r="E11" s="43">
        <f t="shared" si="0"/>
        <v>0.05</v>
      </c>
      <c r="F11" s="47" t="s">
        <v>399</v>
      </c>
    </row>
    <row r="12" spans="1:15" ht="31.5" x14ac:dyDescent="0.25">
      <c r="A12" s="42" t="s">
        <v>436</v>
      </c>
      <c r="B12" s="44">
        <v>213.27</v>
      </c>
      <c r="C12" s="44">
        <f t="shared" si="1"/>
        <v>181.08</v>
      </c>
      <c r="D12" s="44">
        <v>181076987.16999999</v>
      </c>
      <c r="E12" s="43">
        <f t="shared" si="0"/>
        <v>-0.15</v>
      </c>
      <c r="F12" s="47" t="s">
        <v>399</v>
      </c>
    </row>
    <row r="13" spans="1:15" ht="31.5" x14ac:dyDescent="0.25">
      <c r="A13" s="42" t="s">
        <v>437</v>
      </c>
      <c r="B13" s="44">
        <v>422.71</v>
      </c>
      <c r="C13" s="44">
        <f>D13/1000000+0.01</f>
        <v>473.19</v>
      </c>
      <c r="D13" s="44">
        <v>473184363.12</v>
      </c>
      <c r="E13" s="43">
        <f t="shared" si="0"/>
        <v>0.12</v>
      </c>
      <c r="F13" s="47" t="s">
        <v>399</v>
      </c>
    </row>
    <row r="14" spans="1:15" ht="31.5" x14ac:dyDescent="0.25">
      <c r="A14" s="42" t="s">
        <v>439</v>
      </c>
      <c r="B14" s="44">
        <v>6299.53</v>
      </c>
      <c r="C14" s="44">
        <f t="shared" si="1"/>
        <v>6295.54</v>
      </c>
      <c r="D14" s="44">
        <v>6295543229.2299995</v>
      </c>
      <c r="E14" s="43">
        <f t="shared" si="0"/>
        <v>0</v>
      </c>
      <c r="F14" s="47" t="s">
        <v>399</v>
      </c>
    </row>
    <row r="15" spans="1:15" ht="47.25" x14ac:dyDescent="0.25">
      <c r="A15" s="42" t="s">
        <v>440</v>
      </c>
      <c r="B15" s="44">
        <v>282.99</v>
      </c>
      <c r="C15" s="44">
        <f t="shared" si="1"/>
        <v>314.11</v>
      </c>
      <c r="D15" s="44">
        <v>314109849.31</v>
      </c>
      <c r="E15" s="43">
        <f t="shared" si="0"/>
        <v>0.11</v>
      </c>
      <c r="F15" s="47" t="s">
        <v>399</v>
      </c>
    </row>
    <row r="16" spans="1:15" ht="31.5" x14ac:dyDescent="0.25">
      <c r="A16" s="42" t="s">
        <v>441</v>
      </c>
      <c r="B16" s="44">
        <v>11.01</v>
      </c>
      <c r="C16" s="44">
        <f t="shared" si="1"/>
        <v>13.22</v>
      </c>
      <c r="D16" s="44">
        <v>13223520.74</v>
      </c>
      <c r="E16" s="43">
        <f t="shared" si="0"/>
        <v>0.2</v>
      </c>
      <c r="F16" s="47" t="s">
        <v>399</v>
      </c>
    </row>
    <row r="17" spans="1:6" ht="31.5" x14ac:dyDescent="0.25">
      <c r="A17" s="42" t="s">
        <v>442</v>
      </c>
      <c r="B17" s="44">
        <v>53.05</v>
      </c>
      <c r="C17" s="44">
        <f t="shared" si="1"/>
        <v>46.13</v>
      </c>
      <c r="D17" s="44">
        <v>46128372.880000003</v>
      </c>
      <c r="E17" s="43">
        <f t="shared" si="0"/>
        <v>-0.13</v>
      </c>
      <c r="F17" s="47" t="s">
        <v>399</v>
      </c>
    </row>
    <row r="18" spans="1:6" ht="31.5" x14ac:dyDescent="0.25">
      <c r="A18" s="42" t="s">
        <v>443</v>
      </c>
      <c r="B18" s="44">
        <v>167.21</v>
      </c>
      <c r="C18" s="44">
        <f t="shared" si="1"/>
        <v>184.51</v>
      </c>
      <c r="D18" s="44">
        <v>184513013.56999999</v>
      </c>
      <c r="E18" s="43">
        <f t="shared" si="0"/>
        <v>0.1</v>
      </c>
      <c r="F18" s="47" t="s">
        <v>399</v>
      </c>
    </row>
    <row r="19" spans="1:6" ht="31.5" x14ac:dyDescent="0.25">
      <c r="A19" s="42" t="s">
        <v>444</v>
      </c>
      <c r="B19" s="44">
        <v>337.14</v>
      </c>
      <c r="C19" s="44">
        <f t="shared" si="1"/>
        <v>431.78</v>
      </c>
      <c r="D19" s="44">
        <v>431782336.18000001</v>
      </c>
      <c r="E19" s="43">
        <f t="shared" si="0"/>
        <v>0.28000000000000003</v>
      </c>
      <c r="F19" s="47" t="s">
        <v>399</v>
      </c>
    </row>
    <row r="20" spans="1:6" ht="31.5" x14ac:dyDescent="0.25">
      <c r="A20" s="42" t="s">
        <v>445</v>
      </c>
      <c r="B20" s="44">
        <v>18.84</v>
      </c>
      <c r="C20" s="44">
        <f>D20/1000000+0.01</f>
        <v>50.35</v>
      </c>
      <c r="D20" s="44">
        <v>50339662.07</v>
      </c>
      <c r="E20" s="43">
        <f t="shared" si="0"/>
        <v>1.67</v>
      </c>
      <c r="F20" s="47" t="s">
        <v>399</v>
      </c>
    </row>
    <row r="21" spans="1:6" ht="31.5" x14ac:dyDescent="0.25">
      <c r="A21" s="42" t="s">
        <v>446</v>
      </c>
      <c r="B21" s="44">
        <v>1107.53</v>
      </c>
      <c r="C21" s="44">
        <f t="shared" si="1"/>
        <v>1024.08</v>
      </c>
      <c r="D21" s="44">
        <v>1024083000.54</v>
      </c>
      <c r="E21" s="43">
        <f t="shared" si="0"/>
        <v>-0.08</v>
      </c>
      <c r="F21" s="47" t="s">
        <v>399</v>
      </c>
    </row>
    <row r="22" spans="1:6" ht="47.25" x14ac:dyDescent="0.25">
      <c r="A22" s="42" t="s">
        <v>447</v>
      </c>
      <c r="B22" s="44">
        <v>29.76</v>
      </c>
      <c r="C22" s="44">
        <f t="shared" si="1"/>
        <v>30.13</v>
      </c>
      <c r="D22" s="44">
        <v>30127133.91</v>
      </c>
      <c r="E22" s="43">
        <f t="shared" si="0"/>
        <v>0.01</v>
      </c>
      <c r="F22" s="47" t="s">
        <v>399</v>
      </c>
    </row>
    <row r="23" spans="1:6" ht="31.5" x14ac:dyDescent="0.25">
      <c r="A23" s="42" t="s">
        <v>448</v>
      </c>
      <c r="B23" s="44">
        <v>404.65</v>
      </c>
      <c r="C23" s="44">
        <f t="shared" si="1"/>
        <v>261.83999999999997</v>
      </c>
      <c r="D23" s="44">
        <v>261840392.13</v>
      </c>
      <c r="E23" s="43">
        <f t="shared" si="0"/>
        <v>-0.35</v>
      </c>
      <c r="F23" s="47" t="s">
        <v>399</v>
      </c>
    </row>
    <row r="24" spans="1:6" ht="31.5" x14ac:dyDescent="0.25">
      <c r="A24" s="42" t="s">
        <v>449</v>
      </c>
      <c r="B24" s="44">
        <v>545.41</v>
      </c>
      <c r="C24" s="44">
        <f t="shared" si="1"/>
        <v>634.98</v>
      </c>
      <c r="D24" s="44">
        <v>634982863.27999997</v>
      </c>
      <c r="E24" s="43">
        <f t="shared" si="0"/>
        <v>0.16</v>
      </c>
      <c r="F24" s="47" t="s">
        <v>399</v>
      </c>
    </row>
    <row r="25" spans="1:6" x14ac:dyDescent="0.25">
      <c r="A25" s="42" t="s">
        <v>450</v>
      </c>
      <c r="B25" s="44">
        <v>0</v>
      </c>
      <c r="C25" s="44">
        <v>0</v>
      </c>
      <c r="D25" s="44">
        <v>0</v>
      </c>
      <c r="E25" s="43" t="s">
        <v>399</v>
      </c>
      <c r="F25" s="47" t="s">
        <v>399</v>
      </c>
    </row>
    <row r="26" spans="1:6" s="46" customFormat="1" ht="78.75" x14ac:dyDescent="0.25">
      <c r="A26" s="45" t="s">
        <v>428</v>
      </c>
      <c r="B26" s="44">
        <v>2739.75</v>
      </c>
      <c r="C26" s="44">
        <f>D26/1000000</f>
        <v>3334.09</v>
      </c>
      <c r="D26" s="44">
        <v>3334088480.3200002</v>
      </c>
      <c r="E26" s="43">
        <f>C26/B26-1</f>
        <v>0.22</v>
      </c>
      <c r="F26" s="47" t="s">
        <v>452</v>
      </c>
    </row>
    <row r="27" spans="1:6" x14ac:dyDescent="0.25">
      <c r="A27" s="42" t="s">
        <v>396</v>
      </c>
      <c r="B27" s="44">
        <f>B28+B29</f>
        <v>27396.04</v>
      </c>
      <c r="C27" s="44">
        <f>C28+C29</f>
        <v>25715.71</v>
      </c>
      <c r="D27" s="44">
        <f>D28+D29</f>
        <v>25715706265.66</v>
      </c>
      <c r="E27" s="43">
        <f>C27/B27-1</f>
        <v>-0.06</v>
      </c>
      <c r="F27" s="41" t="s">
        <v>399</v>
      </c>
    </row>
    <row r="28" spans="1:6" x14ac:dyDescent="0.25">
      <c r="A28" s="42" t="s">
        <v>397</v>
      </c>
      <c r="B28" s="44">
        <v>27342.32</v>
      </c>
      <c r="C28" s="44">
        <f>D28/1000000</f>
        <v>25566.7</v>
      </c>
      <c r="D28" s="44">
        <v>25566699763.830002</v>
      </c>
      <c r="E28" s="43">
        <f>C28/B28-1</f>
        <v>-0.06</v>
      </c>
      <c r="F28" s="41" t="s">
        <v>399</v>
      </c>
    </row>
    <row r="29" spans="1:6" x14ac:dyDescent="0.25">
      <c r="A29" s="42" t="s">
        <v>398</v>
      </c>
      <c r="B29" s="44">
        <v>53.72</v>
      </c>
      <c r="C29" s="44">
        <f>D29/1000000</f>
        <v>149.01</v>
      </c>
      <c r="D29" s="49">
        <v>149006501.83000001</v>
      </c>
      <c r="E29" s="43">
        <f>C29/B29-1</f>
        <v>1.77</v>
      </c>
      <c r="F29" s="41" t="s">
        <v>399</v>
      </c>
    </row>
    <row r="30" spans="1:6" ht="63.75" customHeight="1" x14ac:dyDescent="0.25">
      <c r="A30" s="60" t="s">
        <v>433</v>
      </c>
      <c r="B30" s="60"/>
      <c r="C30" s="60"/>
      <c r="D30" s="60"/>
      <c r="E30" s="60"/>
      <c r="F30" s="60"/>
    </row>
  </sheetData>
  <mergeCells count="2">
    <mergeCell ref="A2:F2"/>
    <mergeCell ref="A30:F30"/>
  </mergeCells>
  <printOptions horizontalCentered="1"/>
  <pageMargins left="0.78740157480314965" right="0.19685039370078741" top="0.39370078740157483" bottom="0.39370078740157483" header="0.19685039370078741" footer="0.11811023622047245"/>
  <pageSetup paperSize="9" scale="66" firstPageNumber="161" fitToHeight="0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K122"/>
  <sheetViews>
    <sheetView topLeftCell="A4" zoomScale="60" zoomScaleNormal="70" workbookViewId="0">
      <pane xSplit="2" ySplit="6" topLeftCell="C10" activePane="bottomRight" state="frozen"/>
      <selection activeCell="A4" sqref="A4"/>
      <selection pane="topRight" activeCell="C4" sqref="C4"/>
      <selection pane="bottomLeft" activeCell="A10" sqref="A10"/>
      <selection pane="bottomRight" activeCell="E12" sqref="E12"/>
    </sheetView>
  </sheetViews>
  <sheetFormatPr defaultRowHeight="16.5" x14ac:dyDescent="0.25"/>
  <cols>
    <col min="1" max="1" width="44" style="11" customWidth="1"/>
    <col min="2" max="2" width="44" style="11" hidden="1" customWidth="1"/>
    <col min="3" max="3" width="51.85546875" style="10" customWidth="1"/>
    <col min="4" max="4" width="15.7109375" style="10" customWidth="1"/>
    <col min="5" max="5" width="13.28515625" style="10" customWidth="1"/>
    <col min="6" max="6" width="17.140625" style="10" customWidth="1"/>
    <col min="7" max="7" width="12.42578125" style="10" customWidth="1"/>
    <col min="8" max="8" width="15.7109375" style="10" customWidth="1"/>
    <col min="9" max="9" width="12" style="10" customWidth="1"/>
    <col min="10" max="10" width="32.28515625" style="10" customWidth="1"/>
    <col min="11" max="16384" width="9.140625" style="11"/>
  </cols>
  <sheetData>
    <row r="1" spans="1:11" x14ac:dyDescent="0.25">
      <c r="A1" s="8"/>
      <c r="B1" s="8"/>
      <c r="C1" s="9"/>
    </row>
    <row r="2" spans="1:11" x14ac:dyDescent="0.25">
      <c r="A2" s="64" t="s">
        <v>311</v>
      </c>
      <c r="B2" s="64"/>
      <c r="C2" s="64"/>
      <c r="D2" s="64"/>
      <c r="E2" s="64"/>
      <c r="F2" s="64"/>
      <c r="G2" s="64"/>
      <c r="H2" s="64"/>
      <c r="I2" s="64"/>
      <c r="J2" s="64"/>
    </row>
    <row r="3" spans="1:11" ht="45" customHeight="1" x14ac:dyDescent="0.25">
      <c r="A3" s="65" t="s">
        <v>275</v>
      </c>
      <c r="B3" s="65"/>
      <c r="C3" s="65"/>
      <c r="D3" s="64"/>
      <c r="E3" s="64"/>
      <c r="F3" s="64"/>
      <c r="G3" s="64"/>
      <c r="H3" s="64"/>
      <c r="I3" s="64"/>
      <c r="J3" s="64"/>
    </row>
    <row r="4" spans="1:11" x14ac:dyDescent="0.25">
      <c r="A4" s="10"/>
      <c r="B4" s="10"/>
    </row>
    <row r="5" spans="1:11" ht="41.25" customHeight="1" x14ac:dyDescent="0.25">
      <c r="A5" s="63" t="s">
        <v>310</v>
      </c>
      <c r="B5" s="63" t="s">
        <v>261</v>
      </c>
      <c r="C5" s="63" t="s">
        <v>314</v>
      </c>
      <c r="D5" s="63" t="s">
        <v>311</v>
      </c>
      <c r="E5" s="63"/>
      <c r="F5" s="63"/>
      <c r="G5" s="63"/>
      <c r="H5" s="63"/>
      <c r="I5" s="63"/>
      <c r="J5" s="63" t="s">
        <v>175</v>
      </c>
      <c r="K5" s="8"/>
    </row>
    <row r="6" spans="1:11" ht="16.5" customHeight="1" x14ac:dyDescent="0.25">
      <c r="A6" s="63"/>
      <c r="B6" s="63"/>
      <c r="C6" s="63"/>
      <c r="D6" s="63" t="s">
        <v>194</v>
      </c>
      <c r="E6" s="63"/>
      <c r="F6" s="63" t="s">
        <v>195</v>
      </c>
      <c r="G6" s="63"/>
      <c r="H6" s="63" t="s">
        <v>196</v>
      </c>
      <c r="I6" s="63"/>
      <c r="J6" s="63"/>
      <c r="K6" s="8"/>
    </row>
    <row r="7" spans="1:11" ht="33" x14ac:dyDescent="0.25">
      <c r="A7" s="63"/>
      <c r="B7" s="63"/>
      <c r="C7" s="63"/>
      <c r="D7" s="7" t="s">
        <v>312</v>
      </c>
      <c r="E7" s="7" t="s">
        <v>313</v>
      </c>
      <c r="F7" s="7" t="s">
        <v>312</v>
      </c>
      <c r="G7" s="7" t="s">
        <v>313</v>
      </c>
      <c r="H7" s="7" t="s">
        <v>312</v>
      </c>
      <c r="I7" s="7" t="s">
        <v>313</v>
      </c>
      <c r="J7" s="63"/>
      <c r="K7" s="8"/>
    </row>
    <row r="8" spans="1:11" ht="15.75" customHeight="1" x14ac:dyDescent="0.25">
      <c r="A8" s="62" t="s">
        <v>262</v>
      </c>
      <c r="B8" s="62"/>
      <c r="C8" s="62"/>
      <c r="D8" s="62"/>
      <c r="E8" s="62"/>
      <c r="F8" s="62"/>
      <c r="G8" s="62"/>
      <c r="H8" s="62"/>
      <c r="I8" s="62"/>
      <c r="J8" s="62"/>
    </row>
    <row r="9" spans="1:11" ht="16.5" customHeight="1" x14ac:dyDescent="0.25">
      <c r="A9" s="61" t="s">
        <v>274</v>
      </c>
      <c r="B9" s="61"/>
      <c r="C9" s="61"/>
      <c r="D9" s="61"/>
      <c r="E9" s="61"/>
      <c r="F9" s="61"/>
      <c r="G9" s="61"/>
      <c r="H9" s="61"/>
      <c r="I9" s="61"/>
      <c r="J9" s="61"/>
    </row>
    <row r="10" spans="1:11" ht="82.5" x14ac:dyDescent="0.25">
      <c r="A10" s="1" t="s">
        <v>224</v>
      </c>
      <c r="B10" s="7" t="s">
        <v>207</v>
      </c>
      <c r="C10" s="6" t="s">
        <v>7</v>
      </c>
      <c r="D10" s="6" t="s">
        <v>259</v>
      </c>
      <c r="E10" s="6" t="s">
        <v>205</v>
      </c>
      <c r="F10" s="6" t="s">
        <v>259</v>
      </c>
      <c r="G10" s="6" t="s">
        <v>205</v>
      </c>
      <c r="H10" s="6" t="s">
        <v>259</v>
      </c>
      <c r="I10" s="6" t="s">
        <v>205</v>
      </c>
      <c r="J10" s="6"/>
    </row>
    <row r="11" spans="1:11" ht="164.25" customHeight="1" x14ac:dyDescent="0.25">
      <c r="A11" s="1" t="s">
        <v>228</v>
      </c>
      <c r="B11" s="7" t="s">
        <v>9</v>
      </c>
      <c r="C11" s="7" t="s">
        <v>124</v>
      </c>
      <c r="D11" s="2" t="s">
        <v>59</v>
      </c>
      <c r="E11" s="2">
        <v>100</v>
      </c>
      <c r="F11" s="2" t="s">
        <v>59</v>
      </c>
      <c r="G11" s="2">
        <v>100</v>
      </c>
      <c r="H11" s="2" t="s">
        <v>59</v>
      </c>
      <c r="I11" s="2">
        <v>100</v>
      </c>
      <c r="J11" s="2" t="s">
        <v>317</v>
      </c>
    </row>
    <row r="12" spans="1:11" ht="261.75" customHeight="1" x14ac:dyDescent="0.25">
      <c r="A12" s="1" t="s">
        <v>227</v>
      </c>
      <c r="B12" s="7" t="s">
        <v>233</v>
      </c>
      <c r="C12" s="7" t="s">
        <v>125</v>
      </c>
      <c r="D12" s="2" t="s">
        <v>59</v>
      </c>
      <c r="E12" s="2">
        <f>21/21*100</f>
        <v>100</v>
      </c>
      <c r="F12" s="2" t="s">
        <v>59</v>
      </c>
      <c r="G12" s="2">
        <f>21/21*100</f>
        <v>100</v>
      </c>
      <c r="H12" s="2" t="s">
        <v>59</v>
      </c>
      <c r="I12" s="2">
        <f>21/21*100</f>
        <v>100</v>
      </c>
      <c r="J12" s="2" t="s">
        <v>60</v>
      </c>
    </row>
    <row r="13" spans="1:11" ht="82.5" x14ac:dyDescent="0.25">
      <c r="A13" s="1" t="s">
        <v>234</v>
      </c>
      <c r="B13" s="7" t="s">
        <v>207</v>
      </c>
      <c r="C13" s="7" t="s">
        <v>129</v>
      </c>
      <c r="D13" s="3" t="s">
        <v>259</v>
      </c>
      <c r="E13" s="6">
        <v>18</v>
      </c>
      <c r="F13" s="3" t="s">
        <v>259</v>
      </c>
      <c r="G13" s="6">
        <v>20</v>
      </c>
      <c r="H13" s="3" t="s">
        <v>259</v>
      </c>
      <c r="I13" s="6">
        <v>22</v>
      </c>
      <c r="J13" s="7" t="s">
        <v>130</v>
      </c>
    </row>
    <row r="14" spans="1:11" ht="82.5" x14ac:dyDescent="0.25">
      <c r="A14" s="1" t="s">
        <v>229</v>
      </c>
      <c r="B14" s="7" t="s">
        <v>207</v>
      </c>
      <c r="C14" s="7" t="s">
        <v>131</v>
      </c>
      <c r="D14" s="6"/>
      <c r="E14" s="4">
        <v>1304.3</v>
      </c>
      <c r="F14" s="4"/>
      <c r="G14" s="4">
        <v>1382.9</v>
      </c>
      <c r="H14" s="4"/>
      <c r="I14" s="4">
        <v>1465.9</v>
      </c>
      <c r="J14" s="6" t="s">
        <v>97</v>
      </c>
    </row>
    <row r="15" spans="1:11" ht="49.5" customHeight="1" x14ac:dyDescent="0.25">
      <c r="A15" s="62" t="s">
        <v>8</v>
      </c>
      <c r="B15" s="62"/>
      <c r="C15" s="62"/>
      <c r="D15" s="62"/>
      <c r="E15" s="62"/>
      <c r="F15" s="62"/>
      <c r="G15" s="62"/>
      <c r="H15" s="62"/>
      <c r="I15" s="62"/>
      <c r="J15" s="62"/>
    </row>
    <row r="16" spans="1:11" ht="21.75" customHeight="1" x14ac:dyDescent="0.25">
      <c r="A16" s="61" t="s">
        <v>238</v>
      </c>
      <c r="B16" s="61"/>
      <c r="C16" s="61"/>
      <c r="D16" s="61"/>
      <c r="E16" s="61"/>
      <c r="F16" s="61"/>
      <c r="G16" s="61"/>
      <c r="H16" s="61"/>
      <c r="I16" s="61"/>
      <c r="J16" s="61"/>
    </row>
    <row r="17" spans="1:10" ht="26.25" customHeight="1" x14ac:dyDescent="0.25">
      <c r="A17" s="61" t="s">
        <v>225</v>
      </c>
      <c r="B17" s="61"/>
      <c r="C17" s="61"/>
      <c r="D17" s="61"/>
      <c r="E17" s="61"/>
      <c r="F17" s="61"/>
      <c r="G17" s="61"/>
      <c r="H17" s="61"/>
      <c r="I17" s="61"/>
      <c r="J17" s="61"/>
    </row>
    <row r="18" spans="1:10" ht="122.25" customHeight="1" x14ac:dyDescent="0.25">
      <c r="A18" s="1" t="s">
        <v>237</v>
      </c>
      <c r="B18" s="7" t="s">
        <v>9</v>
      </c>
      <c r="C18" s="7" t="s">
        <v>64</v>
      </c>
      <c r="D18" s="6" t="s">
        <v>61</v>
      </c>
      <c r="E18" s="6">
        <v>81</v>
      </c>
      <c r="F18" s="6" t="s">
        <v>62</v>
      </c>
      <c r="G18" s="6">
        <v>83</v>
      </c>
      <c r="H18" s="6" t="s">
        <v>63</v>
      </c>
      <c r="I18" s="6">
        <v>85</v>
      </c>
      <c r="J18" s="6"/>
    </row>
    <row r="19" spans="1:10" ht="42.75" customHeight="1" x14ac:dyDescent="0.25">
      <c r="A19" s="61" t="s">
        <v>263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ht="282" customHeight="1" x14ac:dyDescent="0.25">
      <c r="A20" s="1" t="s">
        <v>299</v>
      </c>
      <c r="B20" s="7" t="s">
        <v>233</v>
      </c>
      <c r="C20" s="7" t="s">
        <v>132</v>
      </c>
      <c r="D20" s="7" t="s">
        <v>73</v>
      </c>
      <c r="E20" s="6">
        <v>90</v>
      </c>
      <c r="F20" s="7" t="s">
        <v>74</v>
      </c>
      <c r="G20" s="6">
        <v>90</v>
      </c>
      <c r="H20" s="7" t="s">
        <v>75</v>
      </c>
      <c r="I20" s="6">
        <v>90</v>
      </c>
      <c r="J20" s="7" t="s">
        <v>133</v>
      </c>
    </row>
    <row r="21" spans="1:10" ht="39" customHeight="1" x14ac:dyDescent="0.25">
      <c r="A21" s="61" t="s">
        <v>264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66" x14ac:dyDescent="0.25">
      <c r="A22" s="1" t="s">
        <v>242</v>
      </c>
      <c r="B22" s="7" t="s">
        <v>207</v>
      </c>
      <c r="C22" s="7" t="s">
        <v>134</v>
      </c>
      <c r="D22" s="6" t="s">
        <v>259</v>
      </c>
      <c r="E22" s="6">
        <v>11900</v>
      </c>
      <c r="F22" s="6" t="s">
        <v>259</v>
      </c>
      <c r="G22" s="6">
        <v>12000</v>
      </c>
      <c r="H22" s="6" t="s">
        <v>259</v>
      </c>
      <c r="I22" s="6">
        <v>12100</v>
      </c>
      <c r="J22" s="6"/>
    </row>
    <row r="23" spans="1:10" ht="49.5" x14ac:dyDescent="0.25">
      <c r="A23" s="1" t="s">
        <v>222</v>
      </c>
      <c r="B23" s="7" t="s">
        <v>207</v>
      </c>
      <c r="C23" s="7" t="s">
        <v>135</v>
      </c>
      <c r="D23" s="6" t="s">
        <v>259</v>
      </c>
      <c r="E23" s="6">
        <v>9961</v>
      </c>
      <c r="F23" s="6" t="s">
        <v>259</v>
      </c>
      <c r="G23" s="6">
        <v>10310</v>
      </c>
      <c r="H23" s="6" t="s">
        <v>259</v>
      </c>
      <c r="I23" s="6">
        <v>10671</v>
      </c>
      <c r="J23" s="6"/>
    </row>
    <row r="24" spans="1:10" ht="49.5" x14ac:dyDescent="0.25">
      <c r="A24" s="1" t="s">
        <v>223</v>
      </c>
      <c r="B24" s="7" t="s">
        <v>207</v>
      </c>
      <c r="C24" s="7" t="s">
        <v>134</v>
      </c>
      <c r="D24" s="6" t="s">
        <v>259</v>
      </c>
      <c r="E24" s="6">
        <v>29.3</v>
      </c>
      <c r="F24" s="6" t="s">
        <v>259</v>
      </c>
      <c r="G24" s="6">
        <v>29.6</v>
      </c>
      <c r="H24" s="6" t="s">
        <v>259</v>
      </c>
      <c r="I24" s="6">
        <v>29.9</v>
      </c>
      <c r="J24" s="6"/>
    </row>
    <row r="25" spans="1:10" ht="49.5" x14ac:dyDescent="0.25">
      <c r="A25" s="1" t="s">
        <v>258</v>
      </c>
      <c r="B25" s="7" t="s">
        <v>207</v>
      </c>
      <c r="C25" s="7" t="s">
        <v>134</v>
      </c>
      <c r="D25" s="6"/>
      <c r="E25" s="6">
        <v>69841.399999999994</v>
      </c>
      <c r="F25" s="6"/>
      <c r="G25" s="6">
        <v>76081.3</v>
      </c>
      <c r="H25" s="6"/>
      <c r="I25" s="6">
        <v>82852.5</v>
      </c>
      <c r="J25" s="6"/>
    </row>
    <row r="26" spans="1:10" ht="51.75" customHeight="1" x14ac:dyDescent="0.25">
      <c r="A26" s="61" t="s">
        <v>265</v>
      </c>
      <c r="B26" s="61"/>
      <c r="C26" s="61"/>
      <c r="D26" s="61"/>
      <c r="E26" s="61"/>
      <c r="F26" s="61"/>
      <c r="G26" s="61"/>
      <c r="H26" s="61"/>
      <c r="I26" s="61"/>
      <c r="J26" s="61"/>
    </row>
    <row r="27" spans="1:10" ht="66" x14ac:dyDescent="0.25">
      <c r="A27" s="1" t="s">
        <v>308</v>
      </c>
      <c r="B27" s="7" t="s">
        <v>207</v>
      </c>
      <c r="C27" s="7" t="s">
        <v>136</v>
      </c>
      <c r="D27" s="3" t="s">
        <v>259</v>
      </c>
      <c r="E27" s="6">
        <v>1</v>
      </c>
      <c r="F27" s="3" t="s">
        <v>259</v>
      </c>
      <c r="G27" s="6">
        <v>1</v>
      </c>
      <c r="H27" s="3" t="s">
        <v>259</v>
      </c>
      <c r="I27" s="6">
        <v>2</v>
      </c>
      <c r="J27" s="7" t="s">
        <v>137</v>
      </c>
    </row>
    <row r="28" spans="1:10" ht="82.5" x14ac:dyDescent="0.25">
      <c r="A28" s="1" t="e">
        <f>#REF!</f>
        <v>#REF!</v>
      </c>
      <c r="B28" s="7" t="s">
        <v>207</v>
      </c>
      <c r="C28" s="7" t="s">
        <v>131</v>
      </c>
      <c r="D28" s="3" t="s">
        <v>259</v>
      </c>
      <c r="E28" s="6">
        <v>5</v>
      </c>
      <c r="F28" s="3" t="s">
        <v>259</v>
      </c>
      <c r="G28" s="6">
        <v>5</v>
      </c>
      <c r="H28" s="3" t="s">
        <v>259</v>
      </c>
      <c r="I28" s="6">
        <v>5</v>
      </c>
      <c r="J28" s="7" t="s">
        <v>138</v>
      </c>
    </row>
    <row r="29" spans="1:10" ht="24" customHeight="1" x14ac:dyDescent="0.25">
      <c r="A29" s="62" t="s">
        <v>266</v>
      </c>
      <c r="B29" s="62"/>
      <c r="C29" s="62"/>
      <c r="D29" s="62"/>
      <c r="E29" s="62"/>
      <c r="F29" s="62"/>
      <c r="G29" s="62"/>
      <c r="H29" s="62"/>
      <c r="I29" s="62"/>
      <c r="J29" s="62"/>
    </row>
    <row r="30" spans="1:10" ht="30" customHeight="1" x14ac:dyDescent="0.25">
      <c r="A30" s="61" t="s">
        <v>267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66" x14ac:dyDescent="0.25">
      <c r="A31" s="1" t="s">
        <v>239</v>
      </c>
      <c r="B31" s="7" t="s">
        <v>268</v>
      </c>
      <c r="C31" s="7" t="s">
        <v>98</v>
      </c>
      <c r="D31" s="6" t="s">
        <v>259</v>
      </c>
      <c r="E31" s="6" t="s">
        <v>205</v>
      </c>
      <c r="F31" s="6" t="s">
        <v>259</v>
      </c>
      <c r="G31" s="6" t="s">
        <v>205</v>
      </c>
      <c r="H31" s="6" t="s">
        <v>259</v>
      </c>
      <c r="I31" s="6" t="s">
        <v>205</v>
      </c>
      <c r="J31" s="6"/>
    </row>
    <row r="32" spans="1:10" ht="99" x14ac:dyDescent="0.25">
      <c r="A32" s="1" t="s">
        <v>206</v>
      </c>
      <c r="B32" s="7" t="s">
        <v>268</v>
      </c>
      <c r="C32" s="7" t="s">
        <v>126</v>
      </c>
      <c r="D32" s="7" t="s">
        <v>315</v>
      </c>
      <c r="E32" s="7">
        <f>32/32*100</f>
        <v>100</v>
      </c>
      <c r="F32" s="7" t="s">
        <v>315</v>
      </c>
      <c r="G32" s="7">
        <f>32/32*100</f>
        <v>100</v>
      </c>
      <c r="H32" s="7" t="s">
        <v>315</v>
      </c>
      <c r="I32" s="7">
        <f>32/32*100</f>
        <v>100</v>
      </c>
      <c r="J32" s="7" t="s">
        <v>316</v>
      </c>
    </row>
    <row r="33" spans="1:10" ht="82.5" x14ac:dyDescent="0.25">
      <c r="A33" s="1" t="s">
        <v>226</v>
      </c>
      <c r="B33" s="7" t="s">
        <v>268</v>
      </c>
      <c r="C33" s="7" t="s">
        <v>131</v>
      </c>
      <c r="D33" s="6" t="s">
        <v>259</v>
      </c>
      <c r="E33" s="6">
        <v>25</v>
      </c>
      <c r="F33" s="6" t="s">
        <v>259</v>
      </c>
      <c r="G33" s="6">
        <v>25</v>
      </c>
      <c r="H33" s="6" t="s">
        <v>259</v>
      </c>
      <c r="I33" s="6">
        <v>25</v>
      </c>
      <c r="J33" s="6"/>
    </row>
    <row r="34" spans="1:10" ht="49.5" x14ac:dyDescent="0.25">
      <c r="A34" s="1" t="s">
        <v>255</v>
      </c>
      <c r="B34" s="7" t="s">
        <v>268</v>
      </c>
      <c r="C34" s="7" t="s">
        <v>131</v>
      </c>
      <c r="D34" s="6" t="s">
        <v>259</v>
      </c>
      <c r="E34" s="6">
        <v>10</v>
      </c>
      <c r="F34" s="6" t="s">
        <v>259</v>
      </c>
      <c r="G34" s="6">
        <v>10</v>
      </c>
      <c r="H34" s="6" t="s">
        <v>259</v>
      </c>
      <c r="I34" s="6">
        <v>10</v>
      </c>
      <c r="J34" s="6"/>
    </row>
    <row r="35" spans="1:10" ht="82.5" x14ac:dyDescent="0.25">
      <c r="A35" s="1" t="s">
        <v>198</v>
      </c>
      <c r="B35" s="7" t="s">
        <v>268</v>
      </c>
      <c r="C35" s="7" t="s">
        <v>187</v>
      </c>
      <c r="D35" s="12" t="s">
        <v>188</v>
      </c>
      <c r="E35" s="6">
        <v>5.9</v>
      </c>
      <c r="F35" s="12" t="s">
        <v>188</v>
      </c>
      <c r="G35" s="6">
        <v>5.9</v>
      </c>
      <c r="H35" s="12" t="s">
        <v>188</v>
      </c>
      <c r="I35" s="6">
        <v>5.9</v>
      </c>
      <c r="J35" s="7" t="s">
        <v>189</v>
      </c>
    </row>
    <row r="36" spans="1:10" ht="99" x14ac:dyDescent="0.25">
      <c r="A36" s="1" t="s">
        <v>304</v>
      </c>
      <c r="B36" s="7" t="s">
        <v>268</v>
      </c>
      <c r="C36" s="7" t="s">
        <v>183</v>
      </c>
      <c r="D36" s="6" t="s">
        <v>259</v>
      </c>
      <c r="E36" s="6">
        <v>100</v>
      </c>
      <c r="F36" s="6" t="s">
        <v>259</v>
      </c>
      <c r="G36" s="6">
        <v>100</v>
      </c>
      <c r="H36" s="6" t="s">
        <v>259</v>
      </c>
      <c r="I36" s="6">
        <v>100</v>
      </c>
      <c r="J36" s="6"/>
    </row>
    <row r="37" spans="1:10" ht="82.5" x14ac:dyDescent="0.25">
      <c r="A37" s="1" t="s">
        <v>0</v>
      </c>
      <c r="B37" s="7" t="s">
        <v>268</v>
      </c>
      <c r="C37" s="7" t="s">
        <v>182</v>
      </c>
      <c r="D37" s="6" t="s">
        <v>259</v>
      </c>
      <c r="E37" s="6">
        <v>100</v>
      </c>
      <c r="F37" s="6" t="s">
        <v>259</v>
      </c>
      <c r="G37" s="6">
        <v>100</v>
      </c>
      <c r="H37" s="6" t="s">
        <v>259</v>
      </c>
      <c r="I37" s="6">
        <v>100</v>
      </c>
      <c r="J37" s="6"/>
    </row>
    <row r="38" spans="1:10" ht="66" x14ac:dyDescent="0.25">
      <c r="A38" s="1" t="s">
        <v>318</v>
      </c>
      <c r="B38" s="7" t="s">
        <v>268</v>
      </c>
      <c r="C38" s="7" t="s">
        <v>184</v>
      </c>
      <c r="D38" s="6" t="s">
        <v>259</v>
      </c>
      <c r="E38" s="6">
        <v>100</v>
      </c>
      <c r="F38" s="6" t="s">
        <v>259</v>
      </c>
      <c r="G38" s="6">
        <v>100</v>
      </c>
      <c r="H38" s="6" t="s">
        <v>259</v>
      </c>
      <c r="I38" s="6">
        <v>100</v>
      </c>
      <c r="J38" s="6"/>
    </row>
    <row r="39" spans="1:10" ht="49.5" x14ac:dyDescent="0.25">
      <c r="A39" s="1" t="s">
        <v>319</v>
      </c>
      <c r="B39" s="7" t="s">
        <v>268</v>
      </c>
      <c r="C39" s="7" t="s">
        <v>177</v>
      </c>
      <c r="D39" s="6" t="s">
        <v>259</v>
      </c>
      <c r="E39" s="6" t="s">
        <v>205</v>
      </c>
      <c r="F39" s="6" t="s">
        <v>259</v>
      </c>
      <c r="G39" s="6" t="s">
        <v>205</v>
      </c>
      <c r="H39" s="6" t="s">
        <v>259</v>
      </c>
      <c r="I39" s="6" t="s">
        <v>205</v>
      </c>
      <c r="J39" s="6"/>
    </row>
    <row r="40" spans="1:10" ht="49.5" x14ac:dyDescent="0.25">
      <c r="A40" s="1" t="s">
        <v>320</v>
      </c>
      <c r="B40" s="7" t="s">
        <v>268</v>
      </c>
      <c r="C40" s="7" t="s">
        <v>185</v>
      </c>
      <c r="D40" s="6" t="s">
        <v>259</v>
      </c>
      <c r="E40" s="6">
        <v>100</v>
      </c>
      <c r="F40" s="6" t="s">
        <v>259</v>
      </c>
      <c r="G40" s="6">
        <v>100</v>
      </c>
      <c r="H40" s="6" t="s">
        <v>259</v>
      </c>
      <c r="I40" s="6">
        <v>100</v>
      </c>
      <c r="J40" s="6"/>
    </row>
    <row r="41" spans="1:10" ht="115.5" x14ac:dyDescent="0.25">
      <c r="A41" s="1" t="s">
        <v>303</v>
      </c>
      <c r="B41" s="7" t="s">
        <v>268</v>
      </c>
      <c r="C41" s="7" t="s">
        <v>180</v>
      </c>
      <c r="D41" s="6" t="s">
        <v>181</v>
      </c>
      <c r="E41" s="6">
        <v>100</v>
      </c>
      <c r="F41" s="6" t="s">
        <v>181</v>
      </c>
      <c r="G41" s="6">
        <v>100</v>
      </c>
      <c r="H41" s="6" t="s">
        <v>181</v>
      </c>
      <c r="I41" s="6">
        <v>100</v>
      </c>
      <c r="J41" s="6"/>
    </row>
    <row r="42" spans="1:10" ht="409.5" customHeight="1" x14ac:dyDescent="0.25">
      <c r="A42" s="1" t="s">
        <v>21</v>
      </c>
      <c r="B42" s="7" t="s">
        <v>212</v>
      </c>
      <c r="C42" s="7" t="s">
        <v>139</v>
      </c>
      <c r="D42" s="6" t="s">
        <v>259</v>
      </c>
      <c r="E42" s="6">
        <v>100</v>
      </c>
      <c r="F42" s="6" t="s">
        <v>259</v>
      </c>
      <c r="G42" s="6">
        <v>100</v>
      </c>
      <c r="H42" s="6" t="s">
        <v>259</v>
      </c>
      <c r="I42" s="6">
        <v>100</v>
      </c>
      <c r="J42" s="7" t="s">
        <v>22</v>
      </c>
    </row>
    <row r="43" spans="1:10" ht="115.5" x14ac:dyDescent="0.25">
      <c r="A43" s="1" t="s">
        <v>254</v>
      </c>
      <c r="B43" s="7" t="s">
        <v>212</v>
      </c>
      <c r="C43" s="7" t="s">
        <v>127</v>
      </c>
      <c r="D43" s="6" t="s">
        <v>259</v>
      </c>
      <c r="E43" s="6">
        <v>100</v>
      </c>
      <c r="F43" s="6" t="s">
        <v>259</v>
      </c>
      <c r="G43" s="6">
        <v>100</v>
      </c>
      <c r="H43" s="6" t="s">
        <v>259</v>
      </c>
      <c r="I43" s="6">
        <v>100</v>
      </c>
      <c r="J43" s="7" t="s">
        <v>140</v>
      </c>
    </row>
    <row r="44" spans="1:10" ht="115.5" x14ac:dyDescent="0.25">
      <c r="A44" s="1" t="s">
        <v>199</v>
      </c>
      <c r="B44" s="7" t="s">
        <v>208</v>
      </c>
      <c r="C44" s="7" t="s">
        <v>99</v>
      </c>
      <c r="D44" s="6" t="s">
        <v>259</v>
      </c>
      <c r="E44" s="6">
        <v>100</v>
      </c>
      <c r="F44" s="6" t="s">
        <v>259</v>
      </c>
      <c r="G44" s="6">
        <v>100</v>
      </c>
      <c r="H44" s="6" t="s">
        <v>259</v>
      </c>
      <c r="I44" s="6">
        <v>100</v>
      </c>
      <c r="J44" s="6"/>
    </row>
    <row r="45" spans="1:10" ht="132" x14ac:dyDescent="0.25">
      <c r="A45" s="1" t="s">
        <v>231</v>
      </c>
      <c r="B45" s="7" t="s">
        <v>216</v>
      </c>
      <c r="C45" s="7" t="s">
        <v>141</v>
      </c>
      <c r="D45" s="6" t="s">
        <v>38</v>
      </c>
      <c r="E45" s="6">
        <v>100</v>
      </c>
      <c r="F45" s="6" t="s">
        <v>38</v>
      </c>
      <c r="G45" s="6">
        <v>100</v>
      </c>
      <c r="H45" s="6" t="s">
        <v>38</v>
      </c>
      <c r="I45" s="6">
        <v>100</v>
      </c>
      <c r="J45" s="7" t="s">
        <v>14</v>
      </c>
    </row>
    <row r="46" spans="1:10" ht="82.5" x14ac:dyDescent="0.25">
      <c r="A46" s="1" t="s">
        <v>214</v>
      </c>
      <c r="B46" s="7" t="s">
        <v>215</v>
      </c>
      <c r="C46" s="7" t="s">
        <v>39</v>
      </c>
      <c r="D46" s="6" t="s">
        <v>40</v>
      </c>
      <c r="E46" s="6">
        <v>100</v>
      </c>
      <c r="F46" s="6" t="s">
        <v>40</v>
      </c>
      <c r="G46" s="6">
        <v>100</v>
      </c>
      <c r="H46" s="6" t="s">
        <v>40</v>
      </c>
      <c r="I46" s="6">
        <v>100</v>
      </c>
      <c r="J46" s="7" t="s">
        <v>14</v>
      </c>
    </row>
    <row r="47" spans="1:10" ht="148.5" x14ac:dyDescent="0.25">
      <c r="A47" s="1" t="s">
        <v>305</v>
      </c>
      <c r="B47" s="7" t="s">
        <v>213</v>
      </c>
      <c r="C47" s="7" t="s">
        <v>14</v>
      </c>
      <c r="D47" s="6" t="s">
        <v>259</v>
      </c>
      <c r="E47" s="6">
        <v>621</v>
      </c>
      <c r="F47" s="6" t="s">
        <v>259</v>
      </c>
      <c r="G47" s="6">
        <v>591</v>
      </c>
      <c r="H47" s="6" t="s">
        <v>259</v>
      </c>
      <c r="I47" s="6">
        <v>561</v>
      </c>
      <c r="J47" s="7" t="s">
        <v>15</v>
      </c>
    </row>
    <row r="48" spans="1:10" ht="99" x14ac:dyDescent="0.25">
      <c r="A48" s="1" t="s">
        <v>201</v>
      </c>
      <c r="B48" s="7" t="s">
        <v>213</v>
      </c>
      <c r="C48" s="7" t="s">
        <v>16</v>
      </c>
      <c r="D48" s="6" t="s">
        <v>17</v>
      </c>
      <c r="E48" s="6">
        <v>3.2</v>
      </c>
      <c r="F48" s="6" t="s">
        <v>18</v>
      </c>
      <c r="G48" s="6">
        <v>3.4</v>
      </c>
      <c r="H48" s="6" t="s">
        <v>19</v>
      </c>
      <c r="I48" s="6">
        <v>3.6</v>
      </c>
      <c r="J48" s="2" t="s">
        <v>20</v>
      </c>
    </row>
    <row r="49" spans="1:10" ht="99" x14ac:dyDescent="0.25">
      <c r="A49" s="1" t="s">
        <v>232</v>
      </c>
      <c r="B49" s="7" t="s">
        <v>218</v>
      </c>
      <c r="C49" s="7" t="s">
        <v>142</v>
      </c>
      <c r="D49" s="6" t="s">
        <v>51</v>
      </c>
      <c r="E49" s="6">
        <v>16524</v>
      </c>
      <c r="F49" s="6" t="s">
        <v>50</v>
      </c>
      <c r="G49" s="6">
        <v>17185</v>
      </c>
      <c r="H49" s="6" t="s">
        <v>52</v>
      </c>
      <c r="I49" s="6">
        <v>17872</v>
      </c>
      <c r="J49" s="6"/>
    </row>
    <row r="50" spans="1:10" ht="208.5" customHeight="1" x14ac:dyDescent="0.25">
      <c r="A50" s="1" t="s">
        <v>241</v>
      </c>
      <c r="B50" s="7" t="s">
        <v>218</v>
      </c>
      <c r="C50" s="7" t="s">
        <v>143</v>
      </c>
      <c r="D50" s="6" t="s">
        <v>53</v>
      </c>
      <c r="E50" s="6">
        <v>20880</v>
      </c>
      <c r="F50" s="6" t="s">
        <v>54</v>
      </c>
      <c r="G50" s="6">
        <v>21298</v>
      </c>
      <c r="H50" s="6" t="s">
        <v>55</v>
      </c>
      <c r="I50" s="6">
        <v>21724</v>
      </c>
      <c r="J50" s="6"/>
    </row>
    <row r="51" spans="1:10" ht="63.75" customHeight="1" x14ac:dyDescent="0.25">
      <c r="A51" s="1" t="e">
        <f>#REF!</f>
        <v>#REF!</v>
      </c>
      <c r="B51" s="7" t="e">
        <f>#REF!</f>
        <v>#REF!</v>
      </c>
      <c r="C51" s="7" t="s">
        <v>190</v>
      </c>
      <c r="D51" s="6" t="s">
        <v>259</v>
      </c>
      <c r="E51" s="6">
        <v>1</v>
      </c>
      <c r="F51" s="6" t="s">
        <v>259</v>
      </c>
      <c r="G51" s="6">
        <v>1</v>
      </c>
      <c r="H51" s="6" t="s">
        <v>259</v>
      </c>
      <c r="I51" s="6">
        <v>1</v>
      </c>
      <c r="J51" s="6"/>
    </row>
    <row r="52" spans="1:10" ht="99" x14ac:dyDescent="0.25">
      <c r="A52" s="1" t="s">
        <v>256</v>
      </c>
      <c r="B52" s="7" t="s">
        <v>211</v>
      </c>
      <c r="C52" s="7" t="s">
        <v>78</v>
      </c>
      <c r="D52" s="7" t="s">
        <v>77</v>
      </c>
      <c r="E52" s="6">
        <v>100</v>
      </c>
      <c r="F52" s="7" t="s">
        <v>77</v>
      </c>
      <c r="G52" s="6">
        <v>100</v>
      </c>
      <c r="H52" s="7" t="s">
        <v>77</v>
      </c>
      <c r="I52" s="6">
        <v>100</v>
      </c>
      <c r="J52" s="7" t="s">
        <v>144</v>
      </c>
    </row>
    <row r="53" spans="1:10" ht="99" x14ac:dyDescent="0.25">
      <c r="A53" s="1" t="s">
        <v>257</v>
      </c>
      <c r="B53" s="7" t="s">
        <v>211</v>
      </c>
      <c r="C53" s="7" t="s">
        <v>79</v>
      </c>
      <c r="D53" s="6" t="s">
        <v>80</v>
      </c>
      <c r="E53" s="6">
        <v>100</v>
      </c>
      <c r="F53" s="6" t="s">
        <v>80</v>
      </c>
      <c r="G53" s="6">
        <v>100</v>
      </c>
      <c r="H53" s="6" t="s">
        <v>80</v>
      </c>
      <c r="I53" s="6">
        <v>100</v>
      </c>
      <c r="J53" s="7" t="s">
        <v>144</v>
      </c>
    </row>
    <row r="54" spans="1:10" ht="132" x14ac:dyDescent="0.25">
      <c r="A54" s="1" t="s">
        <v>202</v>
      </c>
      <c r="B54" s="7" t="s">
        <v>217</v>
      </c>
      <c r="C54" s="7" t="s">
        <v>88</v>
      </c>
      <c r="D54" s="6" t="s">
        <v>259</v>
      </c>
      <c r="E54" s="6">
        <v>100</v>
      </c>
      <c r="F54" s="6" t="s">
        <v>259</v>
      </c>
      <c r="G54" s="6">
        <v>100</v>
      </c>
      <c r="H54" s="6" t="s">
        <v>259</v>
      </c>
      <c r="I54" s="6">
        <v>100</v>
      </c>
      <c r="J54" s="7" t="s">
        <v>145</v>
      </c>
    </row>
    <row r="55" spans="1:10" ht="99" x14ac:dyDescent="0.25">
      <c r="A55" s="1" t="s">
        <v>203</v>
      </c>
      <c r="B55" s="7" t="s">
        <v>217</v>
      </c>
      <c r="C55" s="7" t="s">
        <v>89</v>
      </c>
      <c r="D55" s="6" t="s">
        <v>93</v>
      </c>
      <c r="E55" s="6">
        <v>100</v>
      </c>
      <c r="F55" s="6" t="s">
        <v>93</v>
      </c>
      <c r="G55" s="6">
        <v>100</v>
      </c>
      <c r="H55" s="6" t="s">
        <v>93</v>
      </c>
      <c r="I55" s="6">
        <v>100</v>
      </c>
      <c r="J55" s="7"/>
    </row>
    <row r="56" spans="1:10" ht="66" x14ac:dyDescent="0.25">
      <c r="A56" s="1" t="s">
        <v>244</v>
      </c>
      <c r="B56" s="7" t="s">
        <v>217</v>
      </c>
      <c r="C56" s="7" t="s">
        <v>86</v>
      </c>
      <c r="D56" s="7" t="s">
        <v>90</v>
      </c>
      <c r="E56" s="6" t="s">
        <v>298</v>
      </c>
      <c r="F56" s="7" t="s">
        <v>91</v>
      </c>
      <c r="G56" s="6" t="s">
        <v>298</v>
      </c>
      <c r="H56" s="7" t="s">
        <v>92</v>
      </c>
      <c r="I56" s="6" t="s">
        <v>298</v>
      </c>
      <c r="J56" s="7" t="s">
        <v>146</v>
      </c>
    </row>
    <row r="57" spans="1:10" ht="66" x14ac:dyDescent="0.25">
      <c r="A57" s="1" t="s">
        <v>245</v>
      </c>
      <c r="B57" s="7" t="s">
        <v>217</v>
      </c>
      <c r="C57" s="7" t="s">
        <v>87</v>
      </c>
      <c r="D57" s="7" t="s">
        <v>94</v>
      </c>
      <c r="E57" s="6" t="s">
        <v>298</v>
      </c>
      <c r="F57" s="7" t="s">
        <v>94</v>
      </c>
      <c r="G57" s="6" t="s">
        <v>298</v>
      </c>
      <c r="H57" s="7" t="s">
        <v>94</v>
      </c>
      <c r="I57" s="6" t="s">
        <v>298</v>
      </c>
      <c r="J57" s="7" t="s">
        <v>146</v>
      </c>
    </row>
    <row r="58" spans="1:10" ht="82.5" x14ac:dyDescent="0.25">
      <c r="A58" s="1" t="s">
        <v>246</v>
      </c>
      <c r="B58" s="7" t="s">
        <v>217</v>
      </c>
      <c r="C58" s="7" t="s">
        <v>85</v>
      </c>
      <c r="D58" s="6" t="s">
        <v>259</v>
      </c>
      <c r="E58" s="6" t="s">
        <v>205</v>
      </c>
      <c r="F58" s="6" t="s">
        <v>259</v>
      </c>
      <c r="G58" s="6" t="s">
        <v>205</v>
      </c>
      <c r="H58" s="6" t="s">
        <v>259</v>
      </c>
      <c r="I58" s="6" t="s">
        <v>205</v>
      </c>
      <c r="J58" s="6"/>
    </row>
    <row r="59" spans="1:10" ht="108" customHeight="1" x14ac:dyDescent="0.25">
      <c r="A59" s="1" t="s">
        <v>247</v>
      </c>
      <c r="B59" s="7" t="s">
        <v>217</v>
      </c>
      <c r="C59" s="7" t="s">
        <v>83</v>
      </c>
      <c r="D59" s="6" t="s">
        <v>259</v>
      </c>
      <c r="E59" s="6" t="s">
        <v>205</v>
      </c>
      <c r="F59" s="6" t="s">
        <v>259</v>
      </c>
      <c r="G59" s="6" t="s">
        <v>205</v>
      </c>
      <c r="H59" s="6" t="s">
        <v>259</v>
      </c>
      <c r="I59" s="6" t="s">
        <v>205</v>
      </c>
      <c r="J59" s="7" t="s">
        <v>147</v>
      </c>
    </row>
    <row r="60" spans="1:10" ht="82.5" x14ac:dyDescent="0.25">
      <c r="A60" s="1" t="s">
        <v>26</v>
      </c>
      <c r="B60" s="7" t="s">
        <v>240</v>
      </c>
      <c r="C60" s="7" t="s">
        <v>24</v>
      </c>
      <c r="D60" s="6" t="s">
        <v>23</v>
      </c>
      <c r="E60" s="6">
        <v>100</v>
      </c>
      <c r="F60" s="6" t="s">
        <v>23</v>
      </c>
      <c r="G60" s="6">
        <v>100</v>
      </c>
      <c r="H60" s="6" t="s">
        <v>23</v>
      </c>
      <c r="I60" s="6">
        <v>100</v>
      </c>
      <c r="J60" s="7" t="s">
        <v>30</v>
      </c>
    </row>
    <row r="61" spans="1:10" ht="66" x14ac:dyDescent="0.25">
      <c r="A61" s="1" t="s">
        <v>25</v>
      </c>
      <c r="B61" s="7" t="s">
        <v>240</v>
      </c>
      <c r="C61" s="7" t="s">
        <v>27</v>
      </c>
      <c r="D61" s="6" t="s">
        <v>28</v>
      </c>
      <c r="E61" s="6">
        <v>100</v>
      </c>
      <c r="F61" s="6" t="s">
        <v>29</v>
      </c>
      <c r="G61" s="6">
        <v>100</v>
      </c>
      <c r="H61" s="6" t="s">
        <v>28</v>
      </c>
      <c r="I61" s="6">
        <v>100</v>
      </c>
      <c r="J61" s="7" t="s">
        <v>33</v>
      </c>
    </row>
    <row r="62" spans="1:10" ht="125.25" customHeight="1" x14ac:dyDescent="0.25">
      <c r="A62" s="1" t="s">
        <v>32</v>
      </c>
      <c r="B62" s="7" t="s">
        <v>240</v>
      </c>
      <c r="C62" s="7" t="s">
        <v>31</v>
      </c>
      <c r="D62" s="6" t="s">
        <v>259</v>
      </c>
      <c r="E62" s="6">
        <v>100</v>
      </c>
      <c r="F62" s="6" t="s">
        <v>259</v>
      </c>
      <c r="G62" s="6">
        <v>100</v>
      </c>
      <c r="H62" s="6" t="s">
        <v>259</v>
      </c>
      <c r="I62" s="6">
        <v>100</v>
      </c>
      <c r="J62" s="7" t="s">
        <v>34</v>
      </c>
    </row>
    <row r="63" spans="1:10" ht="148.5" customHeight="1" x14ac:dyDescent="0.25">
      <c r="A63" s="1" t="s">
        <v>37</v>
      </c>
      <c r="B63" s="7" t="s">
        <v>240</v>
      </c>
      <c r="C63" s="7" t="s">
        <v>35</v>
      </c>
      <c r="D63" s="6" t="s">
        <v>259</v>
      </c>
      <c r="E63" s="6">
        <v>100</v>
      </c>
      <c r="F63" s="6" t="s">
        <v>259</v>
      </c>
      <c r="G63" s="6">
        <v>100</v>
      </c>
      <c r="H63" s="6" t="s">
        <v>259</v>
      </c>
      <c r="I63" s="6">
        <v>100</v>
      </c>
      <c r="J63" s="7" t="s">
        <v>36</v>
      </c>
    </row>
    <row r="64" spans="1:10" ht="115.5" x14ac:dyDescent="0.25">
      <c r="A64" s="1" t="s">
        <v>4</v>
      </c>
      <c r="B64" s="7" t="s">
        <v>240</v>
      </c>
      <c r="C64" s="7" t="s">
        <v>41</v>
      </c>
      <c r="D64" s="6" t="s">
        <v>259</v>
      </c>
      <c r="E64" s="6">
        <v>100</v>
      </c>
      <c r="F64" s="6" t="s">
        <v>259</v>
      </c>
      <c r="G64" s="6">
        <v>100</v>
      </c>
      <c r="H64" s="6" t="s">
        <v>259</v>
      </c>
      <c r="I64" s="6">
        <v>100</v>
      </c>
      <c r="J64" s="7" t="s">
        <v>148</v>
      </c>
    </row>
    <row r="65" spans="1:10" ht="252" customHeight="1" x14ac:dyDescent="0.25">
      <c r="A65" s="1" t="s">
        <v>5</v>
      </c>
      <c r="B65" s="7" t="s">
        <v>240</v>
      </c>
      <c r="C65" s="7" t="s">
        <v>42</v>
      </c>
      <c r="D65" s="6" t="s">
        <v>259</v>
      </c>
      <c r="E65" s="6">
        <v>100</v>
      </c>
      <c r="F65" s="6" t="s">
        <v>259</v>
      </c>
      <c r="G65" s="6">
        <v>100</v>
      </c>
      <c r="H65" s="6" t="s">
        <v>259</v>
      </c>
      <c r="I65" s="6">
        <v>100</v>
      </c>
      <c r="J65" s="7" t="s">
        <v>43</v>
      </c>
    </row>
    <row r="66" spans="1:10" ht="49.5" x14ac:dyDescent="0.25">
      <c r="A66" s="1" t="s">
        <v>6</v>
      </c>
      <c r="B66" s="7" t="s">
        <v>240</v>
      </c>
      <c r="C66" s="7" t="s">
        <v>14</v>
      </c>
      <c r="D66" s="6" t="s">
        <v>259</v>
      </c>
      <c r="E66" s="6">
        <v>6</v>
      </c>
      <c r="F66" s="6" t="s">
        <v>259</v>
      </c>
      <c r="G66" s="6">
        <v>6</v>
      </c>
      <c r="H66" s="6" t="s">
        <v>259</v>
      </c>
      <c r="I66" s="6">
        <v>6</v>
      </c>
      <c r="J66" s="7"/>
    </row>
    <row r="67" spans="1:10" ht="99" x14ac:dyDescent="0.25">
      <c r="A67" s="1" t="s">
        <v>200</v>
      </c>
      <c r="B67" s="7" t="s">
        <v>269</v>
      </c>
      <c r="C67" s="7" t="s">
        <v>56</v>
      </c>
      <c r="D67" s="7" t="s">
        <v>57</v>
      </c>
      <c r="E67" s="6">
        <v>100</v>
      </c>
      <c r="F67" s="7" t="s">
        <v>57</v>
      </c>
      <c r="G67" s="6">
        <v>100</v>
      </c>
      <c r="H67" s="7" t="s">
        <v>57</v>
      </c>
      <c r="I67" s="6">
        <v>100</v>
      </c>
      <c r="J67" s="7" t="s">
        <v>58</v>
      </c>
    </row>
    <row r="68" spans="1:10" ht="49.5" x14ac:dyDescent="0.25">
      <c r="A68" s="1" t="s">
        <v>230</v>
      </c>
      <c r="B68" s="7" t="s">
        <v>269</v>
      </c>
      <c r="C68" s="7" t="s">
        <v>14</v>
      </c>
      <c r="D68" s="6" t="s">
        <v>259</v>
      </c>
      <c r="E68" s="6">
        <v>2010</v>
      </c>
      <c r="F68" s="6" t="s">
        <v>259</v>
      </c>
      <c r="G68" s="6">
        <v>493</v>
      </c>
      <c r="H68" s="6" t="s">
        <v>259</v>
      </c>
      <c r="I68" s="6">
        <v>557</v>
      </c>
      <c r="J68" s="7"/>
    </row>
    <row r="69" spans="1:10" ht="49.5" x14ac:dyDescent="0.25">
      <c r="A69" s="1" t="s">
        <v>236</v>
      </c>
      <c r="B69" s="7" t="s">
        <v>269</v>
      </c>
      <c r="C69" s="7" t="s">
        <v>14</v>
      </c>
      <c r="D69" s="6" t="s">
        <v>259</v>
      </c>
      <c r="E69" s="6">
        <v>1727</v>
      </c>
      <c r="F69" s="6" t="s">
        <v>259</v>
      </c>
      <c r="G69" s="6">
        <v>1320</v>
      </c>
      <c r="H69" s="6" t="s">
        <v>259</v>
      </c>
      <c r="I69" s="6">
        <v>1430</v>
      </c>
      <c r="J69" s="7"/>
    </row>
    <row r="70" spans="1:10" ht="115.5" x14ac:dyDescent="0.25">
      <c r="A70" s="1" t="s">
        <v>209</v>
      </c>
      <c r="B70" s="7" t="s">
        <v>210</v>
      </c>
      <c r="C70" s="7" t="s">
        <v>46</v>
      </c>
      <c r="D70" s="6" t="s">
        <v>12</v>
      </c>
      <c r="E70" s="6">
        <v>100</v>
      </c>
      <c r="F70" s="6" t="s">
        <v>12</v>
      </c>
      <c r="G70" s="6">
        <v>100</v>
      </c>
      <c r="H70" s="6" t="s">
        <v>12</v>
      </c>
      <c r="I70" s="6">
        <v>100</v>
      </c>
      <c r="J70" s="7" t="s">
        <v>13</v>
      </c>
    </row>
    <row r="71" spans="1:10" ht="99" x14ac:dyDescent="0.25">
      <c r="A71" s="1" t="s">
        <v>84</v>
      </c>
      <c r="B71" s="7" t="s">
        <v>217</v>
      </c>
      <c r="C71" s="7" t="s">
        <v>96</v>
      </c>
      <c r="D71" s="7" t="s">
        <v>95</v>
      </c>
      <c r="E71" s="6">
        <v>100</v>
      </c>
      <c r="F71" s="6"/>
      <c r="G71" s="6"/>
      <c r="H71" s="6"/>
      <c r="I71" s="6"/>
      <c r="J71" s="7" t="s">
        <v>147</v>
      </c>
    </row>
    <row r="72" spans="1:10" ht="82.5" x14ac:dyDescent="0.25">
      <c r="A72" s="1" t="s">
        <v>44</v>
      </c>
      <c r="B72" s="7" t="s">
        <v>219</v>
      </c>
      <c r="C72" s="7" t="s">
        <v>45</v>
      </c>
      <c r="D72" s="7" t="s">
        <v>178</v>
      </c>
      <c r="E72" s="6">
        <v>95</v>
      </c>
      <c r="F72" s="7" t="s">
        <v>178</v>
      </c>
      <c r="G72" s="6">
        <v>95</v>
      </c>
      <c r="H72" s="7" t="s">
        <v>179</v>
      </c>
      <c r="I72" s="6">
        <v>95</v>
      </c>
      <c r="J72" s="7" t="s">
        <v>149</v>
      </c>
    </row>
    <row r="73" spans="1:10" ht="280.5" x14ac:dyDescent="0.25">
      <c r="A73" s="1" t="s">
        <v>248</v>
      </c>
      <c r="B73" s="7" t="s">
        <v>176</v>
      </c>
      <c r="C73" s="7" t="s">
        <v>150</v>
      </c>
      <c r="D73" s="7" t="s">
        <v>67</v>
      </c>
      <c r="E73" s="6">
        <v>100</v>
      </c>
      <c r="F73" s="7" t="s">
        <v>68</v>
      </c>
      <c r="G73" s="6">
        <v>100</v>
      </c>
      <c r="H73" s="7" t="s">
        <v>69</v>
      </c>
      <c r="I73" s="6">
        <v>100</v>
      </c>
      <c r="J73" s="7" t="s">
        <v>70</v>
      </c>
    </row>
    <row r="74" spans="1:10" ht="270.75" customHeight="1" x14ac:dyDescent="0.25">
      <c r="A74" s="1" t="s">
        <v>220</v>
      </c>
      <c r="B74" s="7" t="s">
        <v>176</v>
      </c>
      <c r="C74" s="7" t="s">
        <v>66</v>
      </c>
      <c r="D74" s="6" t="s">
        <v>65</v>
      </c>
      <c r="E74" s="6">
        <v>100</v>
      </c>
      <c r="F74" s="6" t="s">
        <v>65</v>
      </c>
      <c r="G74" s="6">
        <v>100</v>
      </c>
      <c r="H74" s="6" t="s">
        <v>65</v>
      </c>
      <c r="I74" s="6">
        <v>100</v>
      </c>
      <c r="J74" s="7" t="s">
        <v>151</v>
      </c>
    </row>
    <row r="75" spans="1:10" ht="115.5" x14ac:dyDescent="0.25">
      <c r="A75" s="1" t="s">
        <v>221</v>
      </c>
      <c r="B75" s="7" t="s">
        <v>176</v>
      </c>
      <c r="C75" s="7" t="s">
        <v>128</v>
      </c>
      <c r="D75" s="6" t="s">
        <v>71</v>
      </c>
      <c r="E75" s="6">
        <v>100</v>
      </c>
      <c r="F75" s="6" t="s">
        <v>71</v>
      </c>
      <c r="G75" s="6">
        <v>100</v>
      </c>
      <c r="H75" s="6" t="s">
        <v>71</v>
      </c>
      <c r="I75" s="6">
        <v>100</v>
      </c>
      <c r="J75" s="7" t="s">
        <v>72</v>
      </c>
    </row>
    <row r="76" spans="1:10" ht="264" x14ac:dyDescent="0.25">
      <c r="A76" s="1" t="s">
        <v>299</v>
      </c>
      <c r="B76" s="7" t="s">
        <v>176</v>
      </c>
      <c r="C76" s="7" t="s">
        <v>132</v>
      </c>
      <c r="D76" s="7" t="s">
        <v>73</v>
      </c>
      <c r="E76" s="6">
        <v>90</v>
      </c>
      <c r="F76" s="7" t="s">
        <v>74</v>
      </c>
      <c r="G76" s="6">
        <v>90</v>
      </c>
      <c r="H76" s="7" t="s">
        <v>75</v>
      </c>
      <c r="I76" s="6">
        <v>90</v>
      </c>
      <c r="J76" s="7" t="s">
        <v>133</v>
      </c>
    </row>
    <row r="77" spans="1:10" ht="20.25" customHeight="1" x14ac:dyDescent="0.25">
      <c r="A77" s="61" t="s">
        <v>270</v>
      </c>
      <c r="B77" s="61"/>
      <c r="C77" s="61"/>
      <c r="D77" s="61"/>
      <c r="E77" s="61"/>
      <c r="F77" s="61"/>
      <c r="G77" s="61"/>
      <c r="H77" s="61"/>
      <c r="I77" s="61"/>
      <c r="J77" s="61"/>
    </row>
    <row r="78" spans="1:10" ht="99" x14ac:dyDescent="0.25">
      <c r="A78" s="1" t="s">
        <v>306</v>
      </c>
      <c r="B78" s="7" t="s">
        <v>207</v>
      </c>
      <c r="C78" s="7" t="s">
        <v>100</v>
      </c>
      <c r="D78" s="6" t="s">
        <v>259</v>
      </c>
      <c r="E78" s="6">
        <v>2</v>
      </c>
      <c r="F78" s="6" t="s">
        <v>259</v>
      </c>
      <c r="G78" s="6">
        <v>2</v>
      </c>
      <c r="H78" s="6" t="s">
        <v>259</v>
      </c>
      <c r="I78" s="6">
        <v>2</v>
      </c>
      <c r="J78" s="6"/>
    </row>
    <row r="79" spans="1:10" ht="82.5" x14ac:dyDescent="0.25">
      <c r="A79" s="1" t="s">
        <v>309</v>
      </c>
      <c r="B79" s="7" t="s">
        <v>207</v>
      </c>
      <c r="C79" s="7" t="s">
        <v>100</v>
      </c>
      <c r="D79" s="6" t="s">
        <v>259</v>
      </c>
      <c r="E79" s="6">
        <v>250</v>
      </c>
      <c r="F79" s="6" t="s">
        <v>259</v>
      </c>
      <c r="G79" s="6">
        <v>250</v>
      </c>
      <c r="H79" s="6" t="s">
        <v>259</v>
      </c>
      <c r="I79" s="6">
        <v>250</v>
      </c>
      <c r="J79" s="6"/>
    </row>
    <row r="80" spans="1:10" ht="66" x14ac:dyDescent="0.25">
      <c r="A80" s="1" t="s">
        <v>243</v>
      </c>
      <c r="B80" s="7" t="s">
        <v>207</v>
      </c>
      <c r="C80" s="7" t="s">
        <v>100</v>
      </c>
      <c r="D80" s="6" t="s">
        <v>259</v>
      </c>
      <c r="E80" s="6">
        <v>10</v>
      </c>
      <c r="F80" s="6" t="s">
        <v>259</v>
      </c>
      <c r="G80" s="6">
        <v>10</v>
      </c>
      <c r="H80" s="6" t="s">
        <v>259</v>
      </c>
      <c r="I80" s="6">
        <v>10</v>
      </c>
      <c r="J80" s="6"/>
    </row>
    <row r="81" spans="1:10" ht="99" x14ac:dyDescent="0.25">
      <c r="A81" s="1" t="s">
        <v>300</v>
      </c>
      <c r="B81" s="7" t="s">
        <v>207</v>
      </c>
      <c r="C81" s="7" t="s">
        <v>100</v>
      </c>
      <c r="D81" s="6" t="s">
        <v>259</v>
      </c>
      <c r="E81" s="6">
        <v>36</v>
      </c>
      <c r="F81" s="6" t="s">
        <v>259</v>
      </c>
      <c r="G81" s="6">
        <v>36</v>
      </c>
      <c r="H81" s="6" t="s">
        <v>259</v>
      </c>
      <c r="I81" s="6">
        <v>36</v>
      </c>
      <c r="J81" s="6"/>
    </row>
    <row r="82" spans="1:10" ht="82.5" x14ac:dyDescent="0.25">
      <c r="A82" s="1" t="s">
        <v>307</v>
      </c>
      <c r="B82" s="7" t="s">
        <v>207</v>
      </c>
      <c r="C82" s="7" t="s">
        <v>100</v>
      </c>
      <c r="D82" s="6" t="s">
        <v>259</v>
      </c>
      <c r="E82" s="6">
        <v>9</v>
      </c>
      <c r="F82" s="6" t="s">
        <v>259</v>
      </c>
      <c r="G82" s="6">
        <v>9</v>
      </c>
      <c r="H82" s="6" t="s">
        <v>259</v>
      </c>
      <c r="I82" s="6">
        <v>9</v>
      </c>
      <c r="J82" s="6"/>
    </row>
    <row r="83" spans="1:10" ht="66" x14ac:dyDescent="0.25">
      <c r="A83" s="1" t="s">
        <v>197</v>
      </c>
      <c r="B83" s="7" t="s">
        <v>207</v>
      </c>
      <c r="C83" s="7" t="s">
        <v>100</v>
      </c>
      <c r="D83" s="6" t="s">
        <v>259</v>
      </c>
      <c r="E83" s="6">
        <v>5</v>
      </c>
      <c r="F83" s="6" t="s">
        <v>259</v>
      </c>
      <c r="G83" s="6">
        <v>5</v>
      </c>
      <c r="H83" s="6" t="s">
        <v>259</v>
      </c>
      <c r="I83" s="6">
        <v>5</v>
      </c>
      <c r="J83" s="6"/>
    </row>
    <row r="84" spans="1:10" ht="82.5" x14ac:dyDescent="0.25">
      <c r="A84" s="1" t="s">
        <v>186</v>
      </c>
      <c r="B84" s="7" t="s">
        <v>207</v>
      </c>
      <c r="C84" s="7" t="s">
        <v>100</v>
      </c>
      <c r="D84" s="6" t="s">
        <v>259</v>
      </c>
      <c r="E84" s="6">
        <v>12</v>
      </c>
      <c r="F84" s="6" t="s">
        <v>259</v>
      </c>
      <c r="G84" s="6">
        <v>12</v>
      </c>
      <c r="H84" s="6" t="s">
        <v>259</v>
      </c>
      <c r="I84" s="6">
        <v>12</v>
      </c>
      <c r="J84" s="6"/>
    </row>
    <row r="85" spans="1:10" ht="37.5" x14ac:dyDescent="0.25">
      <c r="A85" s="13" t="s">
        <v>10</v>
      </c>
      <c r="B85" s="14" t="s">
        <v>207</v>
      </c>
      <c r="C85" s="7" t="s">
        <v>100</v>
      </c>
      <c r="D85" s="6" t="s">
        <v>259</v>
      </c>
      <c r="E85" s="6">
        <v>1</v>
      </c>
      <c r="F85" s="6" t="s">
        <v>259</v>
      </c>
      <c r="G85" s="6">
        <v>1</v>
      </c>
      <c r="H85" s="6" t="s">
        <v>259</v>
      </c>
      <c r="I85" s="15">
        <v>1</v>
      </c>
      <c r="J85" s="6"/>
    </row>
    <row r="86" spans="1:10" ht="56.25" x14ac:dyDescent="0.25">
      <c r="A86" s="13" t="s">
        <v>11</v>
      </c>
      <c r="B86" s="14" t="s">
        <v>207</v>
      </c>
      <c r="C86" s="7" t="s">
        <v>100</v>
      </c>
      <c r="D86" s="6" t="s">
        <v>259</v>
      </c>
      <c r="E86" s="6">
        <v>11</v>
      </c>
      <c r="F86" s="6" t="s">
        <v>259</v>
      </c>
      <c r="G86" s="6">
        <v>11</v>
      </c>
      <c r="H86" s="6" t="s">
        <v>259</v>
      </c>
      <c r="I86" s="15">
        <v>11</v>
      </c>
      <c r="J86" s="6"/>
    </row>
    <row r="87" spans="1:10" ht="132" x14ac:dyDescent="0.25">
      <c r="A87" s="1" t="s">
        <v>204</v>
      </c>
      <c r="B87" s="7" t="s">
        <v>260</v>
      </c>
      <c r="C87" s="7" t="s">
        <v>100</v>
      </c>
      <c r="D87" s="6" t="s">
        <v>259</v>
      </c>
      <c r="E87" s="6">
        <v>90</v>
      </c>
      <c r="F87" s="6" t="s">
        <v>259</v>
      </c>
      <c r="G87" s="6">
        <v>90</v>
      </c>
      <c r="H87" s="6" t="s">
        <v>259</v>
      </c>
      <c r="I87" s="6">
        <v>90</v>
      </c>
      <c r="J87" s="6"/>
    </row>
    <row r="88" spans="1:10" ht="49.5" customHeight="1" x14ac:dyDescent="0.25">
      <c r="A88" s="61" t="s">
        <v>271</v>
      </c>
      <c r="B88" s="61"/>
      <c r="C88" s="61"/>
      <c r="D88" s="61"/>
      <c r="E88" s="61"/>
      <c r="F88" s="61"/>
      <c r="G88" s="61"/>
      <c r="H88" s="61"/>
      <c r="I88" s="61"/>
      <c r="J88" s="61"/>
    </row>
    <row r="89" spans="1:10" ht="66" x14ac:dyDescent="0.25">
      <c r="A89" s="1" t="s">
        <v>272</v>
      </c>
      <c r="B89" s="7" t="s">
        <v>1</v>
      </c>
      <c r="C89" s="7" t="s">
        <v>152</v>
      </c>
      <c r="D89" s="3" t="s">
        <v>259</v>
      </c>
      <c r="E89" s="6">
        <v>60</v>
      </c>
      <c r="F89" s="3" t="s">
        <v>259</v>
      </c>
      <c r="G89" s="6">
        <v>60</v>
      </c>
      <c r="H89" s="3" t="s">
        <v>259</v>
      </c>
      <c r="I89" s="6">
        <v>80</v>
      </c>
      <c r="J89" s="7" t="s">
        <v>191</v>
      </c>
    </row>
    <row r="90" spans="1:10" ht="99" x14ac:dyDescent="0.25">
      <c r="A90" s="1" t="s">
        <v>272</v>
      </c>
      <c r="B90" s="7" t="s">
        <v>207</v>
      </c>
      <c r="C90" s="7" t="s">
        <v>129</v>
      </c>
      <c r="D90" s="3" t="s">
        <v>259</v>
      </c>
      <c r="E90" s="6">
        <v>10</v>
      </c>
      <c r="F90" s="3" t="s">
        <v>259</v>
      </c>
      <c r="G90" s="6">
        <v>10</v>
      </c>
      <c r="H90" s="3" t="s">
        <v>259</v>
      </c>
      <c r="I90" s="6">
        <v>10</v>
      </c>
      <c r="J90" s="7" t="s">
        <v>153</v>
      </c>
    </row>
    <row r="91" spans="1:10" ht="115.5" x14ac:dyDescent="0.25">
      <c r="A91" s="1" t="s">
        <v>273</v>
      </c>
      <c r="B91" s="7" t="s">
        <v>207</v>
      </c>
      <c r="C91" s="7" t="s">
        <v>129</v>
      </c>
      <c r="D91" s="3" t="s">
        <v>259</v>
      </c>
      <c r="E91" s="6">
        <v>1</v>
      </c>
      <c r="F91" s="3" t="s">
        <v>259</v>
      </c>
      <c r="G91" s="6">
        <v>0</v>
      </c>
      <c r="H91" s="3" t="s">
        <v>259</v>
      </c>
      <c r="I91" s="6">
        <v>1</v>
      </c>
      <c r="J91" s="7" t="s">
        <v>154</v>
      </c>
    </row>
    <row r="92" spans="1:10" ht="82.5" x14ac:dyDescent="0.25">
      <c r="A92" s="1" t="s">
        <v>301</v>
      </c>
      <c r="B92" s="7" t="s">
        <v>207</v>
      </c>
      <c r="C92" s="7" t="s">
        <v>129</v>
      </c>
      <c r="D92" s="3" t="s">
        <v>259</v>
      </c>
      <c r="E92" s="6">
        <v>0</v>
      </c>
      <c r="F92" s="3" t="s">
        <v>259</v>
      </c>
      <c r="G92" s="6">
        <v>1</v>
      </c>
      <c r="H92" s="3" t="s">
        <v>259</v>
      </c>
      <c r="I92" s="6">
        <v>1</v>
      </c>
      <c r="J92" s="7" t="s">
        <v>155</v>
      </c>
    </row>
    <row r="93" spans="1:10" ht="49.5" x14ac:dyDescent="0.25">
      <c r="A93" s="1" t="s">
        <v>277</v>
      </c>
      <c r="B93" s="7"/>
      <c r="C93" s="6"/>
      <c r="D93" s="3" t="s">
        <v>259</v>
      </c>
      <c r="E93" s="6">
        <f>E94</f>
        <v>1</v>
      </c>
      <c r="F93" s="3" t="s">
        <v>259</v>
      </c>
      <c r="G93" s="6">
        <f>G94</f>
        <v>0</v>
      </c>
      <c r="H93" s="3" t="s">
        <v>259</v>
      </c>
      <c r="I93" s="6">
        <f>I94</f>
        <v>0</v>
      </c>
      <c r="J93" s="6"/>
    </row>
    <row r="94" spans="1:10" ht="99" x14ac:dyDescent="0.25">
      <c r="A94" s="1" t="s">
        <v>278</v>
      </c>
      <c r="B94" s="7" t="s">
        <v>2</v>
      </c>
      <c r="C94" s="7" t="s">
        <v>131</v>
      </c>
      <c r="D94" s="3" t="s">
        <v>259</v>
      </c>
      <c r="E94" s="6">
        <v>1</v>
      </c>
      <c r="F94" s="3" t="s">
        <v>259</v>
      </c>
      <c r="G94" s="6">
        <v>0</v>
      </c>
      <c r="H94" s="3" t="s">
        <v>259</v>
      </c>
      <c r="I94" s="6">
        <v>0</v>
      </c>
      <c r="J94" s="7" t="s">
        <v>156</v>
      </c>
    </row>
    <row r="95" spans="1:10" ht="99" x14ac:dyDescent="0.25">
      <c r="A95" s="1" t="s">
        <v>235</v>
      </c>
      <c r="B95" s="7" t="s">
        <v>2</v>
      </c>
      <c r="C95" s="7" t="s">
        <v>131</v>
      </c>
      <c r="D95" s="3" t="s">
        <v>259</v>
      </c>
      <c r="E95" s="6">
        <v>70</v>
      </c>
      <c r="F95" s="3" t="s">
        <v>259</v>
      </c>
      <c r="G95" s="6">
        <v>0</v>
      </c>
      <c r="H95" s="3" t="s">
        <v>259</v>
      </c>
      <c r="I95" s="6">
        <v>0</v>
      </c>
      <c r="J95" s="7" t="s">
        <v>157</v>
      </c>
    </row>
    <row r="96" spans="1:10" ht="198" x14ac:dyDescent="0.25">
      <c r="A96" s="1" t="s">
        <v>279</v>
      </c>
      <c r="B96" s="7" t="s">
        <v>249</v>
      </c>
      <c r="C96" s="7" t="s">
        <v>104</v>
      </c>
      <c r="D96" s="7" t="s">
        <v>101</v>
      </c>
      <c r="E96" s="2">
        <v>100</v>
      </c>
      <c r="F96" s="7" t="s">
        <v>101</v>
      </c>
      <c r="G96" s="7">
        <v>100</v>
      </c>
      <c r="H96" s="7" t="s">
        <v>102</v>
      </c>
      <c r="I96" s="7">
        <v>100</v>
      </c>
      <c r="J96" s="7" t="s">
        <v>103</v>
      </c>
    </row>
    <row r="97" spans="1:10" ht="115.5" x14ac:dyDescent="0.25">
      <c r="A97" s="1" t="s">
        <v>280</v>
      </c>
      <c r="B97" s="7" t="s">
        <v>276</v>
      </c>
      <c r="C97" s="7" t="s">
        <v>129</v>
      </c>
      <c r="D97" s="16" t="s">
        <v>259</v>
      </c>
      <c r="E97" s="6">
        <v>1</v>
      </c>
      <c r="F97" s="16" t="s">
        <v>259</v>
      </c>
      <c r="G97" s="6">
        <v>1</v>
      </c>
      <c r="H97" s="16" t="s">
        <v>259</v>
      </c>
      <c r="I97" s="6">
        <v>1</v>
      </c>
      <c r="J97" s="7" t="s">
        <v>158</v>
      </c>
    </row>
    <row r="98" spans="1:10" ht="99" x14ac:dyDescent="0.25">
      <c r="A98" s="1" t="s">
        <v>281</v>
      </c>
      <c r="B98" s="7" t="s">
        <v>276</v>
      </c>
      <c r="C98" s="7" t="s">
        <v>129</v>
      </c>
      <c r="D98" s="16" t="s">
        <v>259</v>
      </c>
      <c r="E98" s="6">
        <v>15</v>
      </c>
      <c r="F98" s="16" t="s">
        <v>259</v>
      </c>
      <c r="G98" s="6">
        <v>18</v>
      </c>
      <c r="H98" s="16" t="s">
        <v>259</v>
      </c>
      <c r="I98" s="6">
        <v>20</v>
      </c>
      <c r="J98" s="7" t="s">
        <v>159</v>
      </c>
    </row>
    <row r="99" spans="1:10" ht="82.5" x14ac:dyDescent="0.25">
      <c r="A99" s="1" t="s">
        <v>282</v>
      </c>
      <c r="B99" s="7" t="s">
        <v>276</v>
      </c>
      <c r="C99" s="7" t="s">
        <v>129</v>
      </c>
      <c r="D99" s="16" t="s">
        <v>259</v>
      </c>
      <c r="E99" s="6">
        <v>1</v>
      </c>
      <c r="F99" s="16" t="s">
        <v>259</v>
      </c>
      <c r="G99" s="6">
        <v>1</v>
      </c>
      <c r="H99" s="16" t="s">
        <v>259</v>
      </c>
      <c r="I99" s="6">
        <v>1</v>
      </c>
      <c r="J99" s="7" t="s">
        <v>160</v>
      </c>
    </row>
    <row r="100" spans="1:10" ht="132" x14ac:dyDescent="0.25">
      <c r="A100" s="1" t="s">
        <v>105</v>
      </c>
      <c r="B100" s="7"/>
      <c r="C100" s="7" t="s">
        <v>47</v>
      </c>
      <c r="D100" s="16" t="s">
        <v>259</v>
      </c>
      <c r="E100" s="6" t="e">
        <f>#REF!</f>
        <v>#REF!</v>
      </c>
      <c r="F100" s="16" t="s">
        <v>259</v>
      </c>
      <c r="G100" s="6" t="e">
        <f>#REF!</f>
        <v>#REF!</v>
      </c>
      <c r="H100" s="16" t="s">
        <v>259</v>
      </c>
      <c r="I100" s="6" t="e">
        <f>#REF!</f>
        <v>#REF!</v>
      </c>
      <c r="J100" s="7" t="s">
        <v>161</v>
      </c>
    </row>
    <row r="101" spans="1:10" ht="132" hidden="1" x14ac:dyDescent="0.25">
      <c r="A101" s="1" t="s">
        <v>284</v>
      </c>
      <c r="B101" s="7" t="s">
        <v>283</v>
      </c>
      <c r="C101" s="7" t="s">
        <v>81</v>
      </c>
      <c r="D101" s="16" t="s">
        <v>259</v>
      </c>
      <c r="E101" s="6">
        <v>4</v>
      </c>
      <c r="F101" s="16" t="s">
        <v>259</v>
      </c>
      <c r="G101" s="6">
        <v>0</v>
      </c>
      <c r="H101" s="16" t="s">
        <v>259</v>
      </c>
      <c r="I101" s="6">
        <v>1</v>
      </c>
      <c r="J101" s="7" t="s">
        <v>162</v>
      </c>
    </row>
    <row r="102" spans="1:10" ht="99" hidden="1" x14ac:dyDescent="0.25">
      <c r="A102" s="1" t="s">
        <v>286</v>
      </c>
      <c r="B102" s="7" t="s">
        <v>285</v>
      </c>
      <c r="C102" s="7" t="s">
        <v>48</v>
      </c>
      <c r="D102" s="16" t="s">
        <v>259</v>
      </c>
      <c r="E102" s="6">
        <v>245</v>
      </c>
      <c r="F102" s="16" t="s">
        <v>259</v>
      </c>
      <c r="G102" s="6">
        <v>208</v>
      </c>
      <c r="H102" s="16" t="s">
        <v>259</v>
      </c>
      <c r="I102" s="6">
        <v>208</v>
      </c>
      <c r="J102" s="7" t="s">
        <v>49</v>
      </c>
    </row>
    <row r="103" spans="1:10" ht="49.5" hidden="1" x14ac:dyDescent="0.25">
      <c r="A103" s="1" t="s">
        <v>287</v>
      </c>
      <c r="B103" s="7" t="s">
        <v>249</v>
      </c>
      <c r="C103" s="6"/>
      <c r="D103" s="16" t="s">
        <v>259</v>
      </c>
      <c r="E103" s="6">
        <v>2</v>
      </c>
      <c r="F103" s="16" t="s">
        <v>259</v>
      </c>
      <c r="G103" s="6">
        <v>2</v>
      </c>
      <c r="H103" s="16" t="s">
        <v>259</v>
      </c>
      <c r="I103" s="6">
        <v>0</v>
      </c>
      <c r="J103" s="6"/>
    </row>
    <row r="104" spans="1:10" ht="49.5" hidden="1" x14ac:dyDescent="0.25">
      <c r="A104" s="1" t="s">
        <v>288</v>
      </c>
      <c r="B104" s="7" t="s">
        <v>249</v>
      </c>
      <c r="C104" s="6"/>
      <c r="D104" s="16" t="s">
        <v>259</v>
      </c>
      <c r="E104" s="6">
        <v>236</v>
      </c>
      <c r="F104" s="16" t="s">
        <v>259</v>
      </c>
      <c r="G104" s="6">
        <v>271</v>
      </c>
      <c r="H104" s="16" t="s">
        <v>259</v>
      </c>
      <c r="I104" s="6">
        <v>289</v>
      </c>
      <c r="J104" s="6"/>
    </row>
    <row r="105" spans="1:10" ht="66" hidden="1" x14ac:dyDescent="0.25">
      <c r="A105" s="1" t="s">
        <v>289</v>
      </c>
      <c r="B105" s="7" t="s">
        <v>3</v>
      </c>
      <c r="C105" s="7" t="s">
        <v>47</v>
      </c>
      <c r="D105" s="16" t="s">
        <v>259</v>
      </c>
      <c r="E105" s="6">
        <v>0</v>
      </c>
      <c r="F105" s="16" t="s">
        <v>259</v>
      </c>
      <c r="G105" s="6">
        <v>3</v>
      </c>
      <c r="H105" s="16" t="s">
        <v>259</v>
      </c>
      <c r="I105" s="6">
        <v>0</v>
      </c>
      <c r="J105" s="7"/>
    </row>
    <row r="106" spans="1:10" ht="132" hidden="1" x14ac:dyDescent="0.25">
      <c r="A106" s="1" t="s">
        <v>291</v>
      </c>
      <c r="B106" s="7" t="s">
        <v>290</v>
      </c>
      <c r="C106" s="7" t="s">
        <v>76</v>
      </c>
      <c r="D106" s="16" t="s">
        <v>259</v>
      </c>
      <c r="E106" s="6">
        <v>41</v>
      </c>
      <c r="F106" s="16" t="s">
        <v>259</v>
      </c>
      <c r="G106" s="6">
        <v>41</v>
      </c>
      <c r="H106" s="16" t="s">
        <v>259</v>
      </c>
      <c r="I106" s="6">
        <v>41</v>
      </c>
      <c r="J106" s="7" t="s">
        <v>163</v>
      </c>
    </row>
    <row r="107" spans="1:10" ht="132" x14ac:dyDescent="0.25">
      <c r="A107" s="1" t="s">
        <v>302</v>
      </c>
      <c r="B107" s="7" t="s">
        <v>276</v>
      </c>
      <c r="C107" s="7" t="s">
        <v>129</v>
      </c>
      <c r="D107" s="16" t="s">
        <v>259</v>
      </c>
      <c r="E107" s="6">
        <v>1</v>
      </c>
      <c r="F107" s="16" t="s">
        <v>259</v>
      </c>
      <c r="G107" s="6">
        <v>1</v>
      </c>
      <c r="H107" s="16" t="s">
        <v>259</v>
      </c>
      <c r="I107" s="6">
        <v>1</v>
      </c>
      <c r="J107" s="7" t="s">
        <v>164</v>
      </c>
    </row>
    <row r="108" spans="1:10" ht="99" x14ac:dyDescent="0.25">
      <c r="A108" s="1" t="s">
        <v>292</v>
      </c>
      <c r="B108" s="7" t="s">
        <v>276</v>
      </c>
      <c r="C108" s="7" t="s">
        <v>129</v>
      </c>
      <c r="D108" s="16" t="s">
        <v>259</v>
      </c>
      <c r="E108" s="6">
        <v>2</v>
      </c>
      <c r="F108" s="16" t="s">
        <v>259</v>
      </c>
      <c r="G108" s="6">
        <v>2</v>
      </c>
      <c r="H108" s="16" t="s">
        <v>259</v>
      </c>
      <c r="I108" s="6">
        <v>2</v>
      </c>
      <c r="J108" s="7" t="s">
        <v>165</v>
      </c>
    </row>
    <row r="109" spans="1:10" ht="132" x14ac:dyDescent="0.25">
      <c r="A109" s="1" t="s">
        <v>293</v>
      </c>
      <c r="B109" s="7" t="s">
        <v>276</v>
      </c>
      <c r="C109" s="7" t="s">
        <v>129</v>
      </c>
      <c r="D109" s="16" t="s">
        <v>259</v>
      </c>
      <c r="E109" s="6">
        <v>1</v>
      </c>
      <c r="F109" s="16" t="s">
        <v>259</v>
      </c>
      <c r="G109" s="6">
        <v>1</v>
      </c>
      <c r="H109" s="16" t="s">
        <v>259</v>
      </c>
      <c r="I109" s="6">
        <v>1</v>
      </c>
      <c r="J109" s="7" t="s">
        <v>164</v>
      </c>
    </row>
    <row r="110" spans="1:10" ht="115.5" x14ac:dyDescent="0.25">
      <c r="A110" s="1" t="s">
        <v>107</v>
      </c>
      <c r="B110" s="7"/>
      <c r="C110" s="7" t="s">
        <v>129</v>
      </c>
      <c r="D110" s="16" t="s">
        <v>259</v>
      </c>
      <c r="E110" s="6" t="e">
        <f>#REF!</f>
        <v>#REF!</v>
      </c>
      <c r="F110" s="16" t="s">
        <v>259</v>
      </c>
      <c r="G110" s="6" t="e">
        <f>#REF!</f>
        <v>#REF!</v>
      </c>
      <c r="H110" s="16" t="s">
        <v>259</v>
      </c>
      <c r="I110" s="6" t="e">
        <f>#REF!</f>
        <v>#REF!</v>
      </c>
      <c r="J110" s="7" t="s">
        <v>106</v>
      </c>
    </row>
    <row r="111" spans="1:10" ht="148.5" x14ac:dyDescent="0.25">
      <c r="A111" s="1" t="s">
        <v>108</v>
      </c>
      <c r="B111" s="7"/>
      <c r="C111" s="7" t="s">
        <v>129</v>
      </c>
      <c r="D111" s="6" t="s">
        <v>259</v>
      </c>
      <c r="E111" s="5" t="e">
        <f>#REF!</f>
        <v>#REF!</v>
      </c>
      <c r="F111" s="16" t="s">
        <v>259</v>
      </c>
      <c r="G111" s="5" t="e">
        <f>#REF!</f>
        <v>#REF!</v>
      </c>
      <c r="H111" s="16" t="s">
        <v>259</v>
      </c>
      <c r="I111" s="5" t="e">
        <f>#REF!</f>
        <v>#REF!</v>
      </c>
      <c r="J111" s="7" t="s">
        <v>109</v>
      </c>
    </row>
    <row r="112" spans="1:10" ht="66" x14ac:dyDescent="0.25">
      <c r="A112" s="1" t="s">
        <v>111</v>
      </c>
      <c r="B112" s="7"/>
      <c r="C112" s="7" t="s">
        <v>110</v>
      </c>
      <c r="D112" s="6" t="s">
        <v>192</v>
      </c>
      <c r="E112" s="6">
        <v>100</v>
      </c>
      <c r="F112" s="6" t="s">
        <v>192</v>
      </c>
      <c r="G112" s="6">
        <v>100</v>
      </c>
      <c r="H112" s="6" t="s">
        <v>192</v>
      </c>
      <c r="I112" s="6">
        <v>100</v>
      </c>
      <c r="J112" s="7" t="s">
        <v>166</v>
      </c>
    </row>
    <row r="113" spans="1:10" ht="49.5" x14ac:dyDescent="0.25">
      <c r="A113" s="1" t="s">
        <v>112</v>
      </c>
      <c r="B113" s="7"/>
      <c r="C113" s="7" t="s">
        <v>129</v>
      </c>
      <c r="D113" s="6" t="s">
        <v>259</v>
      </c>
      <c r="E113" s="6">
        <v>32</v>
      </c>
      <c r="F113" s="6" t="s">
        <v>259</v>
      </c>
      <c r="G113" s="6">
        <v>32</v>
      </c>
      <c r="H113" s="6" t="s">
        <v>259</v>
      </c>
      <c r="I113" s="6">
        <v>30</v>
      </c>
      <c r="J113" s="6"/>
    </row>
    <row r="114" spans="1:10" ht="148.5" x14ac:dyDescent="0.25">
      <c r="A114" s="1" t="s">
        <v>294</v>
      </c>
      <c r="B114" s="7" t="s">
        <v>249</v>
      </c>
      <c r="C114" s="7" t="s">
        <v>167</v>
      </c>
      <c r="D114" s="6" t="s">
        <v>259</v>
      </c>
      <c r="E114" s="6">
        <v>3</v>
      </c>
      <c r="F114" s="6" t="s">
        <v>259</v>
      </c>
      <c r="G114" s="6">
        <v>3</v>
      </c>
      <c r="H114" s="6" t="s">
        <v>259</v>
      </c>
      <c r="I114" s="6">
        <v>3</v>
      </c>
      <c r="J114" s="7" t="s">
        <v>168</v>
      </c>
    </row>
    <row r="115" spans="1:10" ht="132" x14ac:dyDescent="0.25">
      <c r="A115" s="1" t="s">
        <v>113</v>
      </c>
      <c r="B115" s="7"/>
      <c r="C115" s="7" t="s">
        <v>169</v>
      </c>
      <c r="D115" s="6" t="s">
        <v>193</v>
      </c>
      <c r="E115" s="6">
        <v>100</v>
      </c>
      <c r="F115" s="6" t="s">
        <v>193</v>
      </c>
      <c r="G115" s="6">
        <v>100</v>
      </c>
      <c r="H115" s="6" t="s">
        <v>193</v>
      </c>
      <c r="I115" s="6">
        <v>100</v>
      </c>
      <c r="J115" s="7" t="s">
        <v>82</v>
      </c>
    </row>
    <row r="116" spans="1:10" ht="132" x14ac:dyDescent="0.25">
      <c r="A116" s="1" t="s">
        <v>250</v>
      </c>
      <c r="B116" s="7" t="s">
        <v>249</v>
      </c>
      <c r="C116" s="7" t="s">
        <v>116</v>
      </c>
      <c r="D116" s="7" t="s">
        <v>114</v>
      </c>
      <c r="E116" s="7">
        <v>100</v>
      </c>
      <c r="F116" s="7" t="s">
        <v>114</v>
      </c>
      <c r="G116" s="7">
        <v>100</v>
      </c>
      <c r="H116" s="7" t="s">
        <v>114</v>
      </c>
      <c r="I116" s="7">
        <v>100</v>
      </c>
      <c r="J116" s="7" t="s">
        <v>115</v>
      </c>
    </row>
    <row r="117" spans="1:10" ht="66" x14ac:dyDescent="0.25">
      <c r="A117" s="1" t="s">
        <v>251</v>
      </c>
      <c r="B117" s="7" t="s">
        <v>249</v>
      </c>
      <c r="C117" s="7" t="s">
        <v>170</v>
      </c>
      <c r="D117" s="6" t="s">
        <v>259</v>
      </c>
      <c r="E117" s="6" t="s">
        <v>205</v>
      </c>
      <c r="F117" s="6" t="s">
        <v>259</v>
      </c>
      <c r="G117" s="6" t="s">
        <v>205</v>
      </c>
      <c r="H117" s="6" t="s">
        <v>259</v>
      </c>
      <c r="I117" s="6" t="s">
        <v>205</v>
      </c>
      <c r="J117" s="7" t="s">
        <v>171</v>
      </c>
    </row>
    <row r="118" spans="1:10" ht="147.75" customHeight="1" x14ac:dyDescent="0.25">
      <c r="A118" s="1" t="s">
        <v>252</v>
      </c>
      <c r="B118" s="7" t="s">
        <v>249</v>
      </c>
      <c r="C118" s="7" t="s">
        <v>119</v>
      </c>
      <c r="D118" s="7" t="s">
        <v>117</v>
      </c>
      <c r="E118" s="7">
        <v>100</v>
      </c>
      <c r="F118" s="7" t="s">
        <v>117</v>
      </c>
      <c r="G118" s="7">
        <v>100</v>
      </c>
      <c r="H118" s="7" t="s">
        <v>117</v>
      </c>
      <c r="I118" s="7">
        <v>100</v>
      </c>
      <c r="J118" s="7" t="s">
        <v>118</v>
      </c>
    </row>
    <row r="119" spans="1:10" ht="181.5" x14ac:dyDescent="0.25">
      <c r="A119" s="1" t="s">
        <v>295</v>
      </c>
      <c r="B119" s="7" t="s">
        <v>249</v>
      </c>
      <c r="C119" s="7" t="s">
        <v>172</v>
      </c>
      <c r="D119" s="7" t="s">
        <v>120</v>
      </c>
      <c r="E119" s="7">
        <v>100</v>
      </c>
      <c r="F119" s="7" t="s">
        <v>120</v>
      </c>
      <c r="G119" s="7">
        <v>100</v>
      </c>
      <c r="H119" s="7" t="s">
        <v>120</v>
      </c>
      <c r="I119" s="7">
        <v>100</v>
      </c>
      <c r="J119" s="7" t="s">
        <v>121</v>
      </c>
    </row>
    <row r="120" spans="1:10" ht="115.5" x14ac:dyDescent="0.25">
      <c r="A120" s="1" t="s">
        <v>253</v>
      </c>
      <c r="B120" s="7" t="s">
        <v>249</v>
      </c>
      <c r="C120" s="7" t="s">
        <v>122</v>
      </c>
      <c r="D120" s="6" t="s">
        <v>259</v>
      </c>
      <c r="E120" s="6" t="s">
        <v>205</v>
      </c>
      <c r="F120" s="6" t="s">
        <v>259</v>
      </c>
      <c r="G120" s="6" t="s">
        <v>205</v>
      </c>
      <c r="H120" s="6" t="s">
        <v>259</v>
      </c>
      <c r="I120" s="6" t="s">
        <v>205</v>
      </c>
      <c r="J120" s="7" t="s">
        <v>123</v>
      </c>
    </row>
    <row r="121" spans="1:10" ht="115.5" x14ac:dyDescent="0.25">
      <c r="A121" s="1" t="s">
        <v>296</v>
      </c>
      <c r="B121" s="7" t="s">
        <v>276</v>
      </c>
      <c r="C121" s="7" t="s">
        <v>129</v>
      </c>
      <c r="D121" s="16" t="s">
        <v>259</v>
      </c>
      <c r="E121" s="6">
        <v>16</v>
      </c>
      <c r="F121" s="16" t="s">
        <v>259</v>
      </c>
      <c r="G121" s="6">
        <v>17</v>
      </c>
      <c r="H121" s="16" t="s">
        <v>259</v>
      </c>
      <c r="I121" s="6">
        <v>18</v>
      </c>
      <c r="J121" s="7" t="s">
        <v>173</v>
      </c>
    </row>
    <row r="122" spans="1:10" ht="82.5" x14ac:dyDescent="0.25">
      <c r="A122" s="1" t="s">
        <v>297</v>
      </c>
      <c r="B122" s="7" t="s">
        <v>276</v>
      </c>
      <c r="C122" s="7" t="s">
        <v>129</v>
      </c>
      <c r="D122" s="16" t="s">
        <v>259</v>
      </c>
      <c r="E122" s="6">
        <v>2</v>
      </c>
      <c r="F122" s="16" t="s">
        <v>259</v>
      </c>
      <c r="G122" s="6">
        <v>2</v>
      </c>
      <c r="H122" s="16" t="s">
        <v>259</v>
      </c>
      <c r="I122" s="6">
        <v>2</v>
      </c>
      <c r="J122" s="7" t="s">
        <v>174</v>
      </c>
    </row>
  </sheetData>
  <autoFilter ref="A5:K122">
    <filterColumn colId="3" showButton="0"/>
    <filterColumn colId="4" showButton="0"/>
    <filterColumn colId="5" showButton="0"/>
    <filterColumn colId="6" showButton="0"/>
    <filterColumn colId="7" showButton="0"/>
  </autoFilter>
  <customSheetViews>
    <customSheetView guid="{CD22FF1B-C007-4A1D-A08F-096D8590237B}" scale="60" showPageBreaks="1" printArea="1" showAutoFilter="1" hiddenRows="1" hiddenColumns="1" state="hidden" topLeftCell="A4">
      <pane xSplit="1" ySplit="6" topLeftCell="C10" activePane="bottomRight" state="frozen"/>
      <selection pane="bottomRight" activeCell="E12" sqref="E12"/>
      <pageMargins left="0.19685039370078741" right="0.19685039370078741" top="0.59055118110236227" bottom="0.31496062992125984" header="0.31496062992125984" footer="0.31496062992125984"/>
      <printOptions horizontalCentered="1"/>
      <pageSetup paperSize="9" scale="65" orientation="landscape" r:id="rId1"/>
      <autoFilter ref="A5:K122">
        <filterColumn colId="3" showButton="0"/>
        <filterColumn colId="4" showButton="0"/>
        <filterColumn colId="5" showButton="0"/>
        <filterColumn colId="6" showButton="0"/>
        <filterColumn colId="7" showButton="0"/>
      </autoFilter>
    </customSheetView>
    <customSheetView guid="{4052E280-3BCC-4083-9A3C-CE7F67CF4814}" scale="60" showAutoFilter="1" hiddenRows="1" hiddenColumns="1" state="hidden" topLeftCell="A4">
      <pane xSplit="1" ySplit="6" topLeftCell="C10" activePane="bottomRight" state="frozen"/>
      <selection pane="bottomRight" activeCell="E12" sqref="E12"/>
      <pageMargins left="0.19685039370078741" right="0.19685039370078741" top="0.59055118110236227" bottom="0.31496062992125984" header="0.31496062992125984" footer="0.31496062992125984"/>
      <printOptions horizontalCentered="1"/>
      <pageSetup paperSize="9" scale="65" orientation="landscape" r:id="rId2"/>
      <autoFilter ref="A5:K122">
        <filterColumn colId="3" showButton="0"/>
        <filterColumn colId="4" showButton="0"/>
        <filterColumn colId="5" showButton="0"/>
        <filterColumn colId="6" showButton="0"/>
        <filterColumn colId="7" showButton="0"/>
      </autoFilter>
    </customSheetView>
    <customSheetView guid="{6EE5BCE2-8C80-4BC8-9FE9-2F634FB9A580}" scale="60" showAutoFilter="1" hiddenRows="1" hiddenColumns="1" state="hidden" topLeftCell="A4">
      <pane xSplit="1" ySplit="6" topLeftCell="C10" activePane="bottomRight" state="frozen"/>
      <selection pane="bottomRight" activeCell="E12" sqref="E12"/>
      <pageMargins left="0.19685039370078741" right="0.19685039370078741" top="0.59055118110236227" bottom="0.31496062992125984" header="0.31496062992125984" footer="0.31496062992125984"/>
      <printOptions horizontalCentered="1"/>
      <pageSetup paperSize="9" scale="65" orientation="landscape" r:id="rId3"/>
      <autoFilter ref="A5:K122">
        <filterColumn colId="3" showButton="0"/>
        <filterColumn colId="4" showButton="0"/>
        <filterColumn colId="5" showButton="0"/>
        <filterColumn colId="6" showButton="0"/>
        <filterColumn colId="7" showButton="0"/>
      </autoFilter>
    </customSheetView>
    <customSheetView guid="{DC386E37-9DD7-4063-BB72-E7757139B7B0}" scale="60" showPageBreaks="1" printArea="1" showAutoFilter="1" hiddenRows="1" hiddenColumns="1" state="hidden" topLeftCell="A4">
      <pane xSplit="1" ySplit="6" topLeftCell="C10" activePane="bottomRight" state="frozen"/>
      <selection pane="bottomRight" activeCell="E12" sqref="E12"/>
      <pageMargins left="0.19685039370078741" right="0.19685039370078741" top="0.59055118110236227" bottom="0.31496062992125984" header="0.31496062992125984" footer="0.31496062992125984"/>
      <printOptions horizontalCentered="1"/>
      <pageSetup paperSize="9" scale="65" orientation="landscape" r:id="rId4"/>
      <autoFilter ref="A5:K122">
        <filterColumn colId="3" showButton="0"/>
        <filterColumn colId="4" showButton="0"/>
        <filterColumn colId="5" showButton="0"/>
        <filterColumn colId="6" showButton="0"/>
        <filterColumn colId="7" showButton="0"/>
      </autoFilter>
    </customSheetView>
    <customSheetView guid="{CA24093A-D11D-4AC0-A1A2-383A2C8F6E8E}" scale="60" showPageBreaks="1" printArea="1" showAutoFilter="1" hiddenRows="1" hiddenColumns="1" state="hidden" topLeftCell="A4">
      <pane xSplit="1" ySplit="6" topLeftCell="C10" activePane="bottomRight" state="frozen"/>
      <selection pane="bottomRight" activeCell="E12" sqref="E12"/>
      <pageMargins left="0.19685039370078741" right="0.19685039370078741" top="0.59055118110236227" bottom="0.31496062992125984" header="0.31496062992125984" footer="0.31496062992125984"/>
      <printOptions horizontalCentered="1"/>
      <pageSetup paperSize="9" scale="65" orientation="landscape" r:id="rId5"/>
      <autoFilter ref="A5:K122">
        <filterColumn colId="3" showButton="0"/>
        <filterColumn colId="4" showButton="0"/>
        <filterColumn colId="5" showButton="0"/>
        <filterColumn colId="6" showButton="0"/>
        <filterColumn colId="7" showButton="0"/>
      </autoFilter>
    </customSheetView>
    <customSheetView guid="{BB718D44-C12E-4D23-94A6-81211A94B930}" scale="60" showAutoFilter="1" hiddenRows="1" hiddenColumns="1" state="hidden" topLeftCell="A4">
      <pane xSplit="1" ySplit="6" topLeftCell="C10" activePane="bottomRight" state="frozen"/>
      <selection pane="bottomRight" activeCell="E12" sqref="E12"/>
      <pageMargins left="0.19685039370078741" right="0.19685039370078741" top="0.59055118110236227" bottom="0.31496062992125984" header="0.31496062992125984" footer="0.31496062992125984"/>
      <printOptions horizontalCentered="1"/>
      <pageSetup paperSize="9" scale="65" orientation="landscape" r:id="rId6"/>
      <autoFilter ref="A5:K122">
        <filterColumn colId="3" showButton="0"/>
        <filterColumn colId="4" showButton="0"/>
        <filterColumn colId="5" showButton="0"/>
        <filterColumn colId="6" showButton="0"/>
        <filterColumn colId="7" showButton="0"/>
      </autoFilter>
    </customSheetView>
  </customSheetViews>
  <mergeCells count="22">
    <mergeCell ref="A2:J2"/>
    <mergeCell ref="A3:J3"/>
    <mergeCell ref="A5:A7"/>
    <mergeCell ref="C5:C7"/>
    <mergeCell ref="D5:I5"/>
    <mergeCell ref="J5:J7"/>
    <mergeCell ref="D6:E6"/>
    <mergeCell ref="B5:B7"/>
    <mergeCell ref="A8:J8"/>
    <mergeCell ref="A9:J9"/>
    <mergeCell ref="A16:J16"/>
    <mergeCell ref="F6:G6"/>
    <mergeCell ref="H6:I6"/>
    <mergeCell ref="A15:J15"/>
    <mergeCell ref="A17:J17"/>
    <mergeCell ref="A29:J29"/>
    <mergeCell ref="A30:J30"/>
    <mergeCell ref="A88:J88"/>
    <mergeCell ref="A77:J77"/>
    <mergeCell ref="A26:J26"/>
    <mergeCell ref="A19:J19"/>
    <mergeCell ref="A21:J21"/>
  </mergeCells>
  <phoneticPr fontId="2" type="noConversion"/>
  <printOptions horizontalCentered="1"/>
  <pageMargins left="0.19685039370078741" right="0.19685039370078741" top="0.59055118110236227" bottom="0.31496062992125984" header="0.31496062992125984" footer="0.31496062992125984"/>
  <pageSetup paperSize="9" scale="65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приложение 2  (2)</vt:lpstr>
      <vt:lpstr>приложение 2 </vt:lpstr>
      <vt:lpstr>Отчет</vt:lpstr>
      <vt:lpstr>расчет старый</vt:lpstr>
      <vt:lpstr>Отчет!Заголовки_для_печати</vt:lpstr>
      <vt:lpstr>'приложение 2 '!Заголовки_для_печати</vt:lpstr>
      <vt:lpstr>'расчет старый'!Заголовки_для_печати</vt:lpstr>
      <vt:lpstr>Отчет!Область_печати</vt:lpstr>
      <vt:lpstr>'приложение 2 '!Область_печати</vt:lpstr>
      <vt:lpstr>'приложение 2  (2)'!Область_печати</vt:lpstr>
      <vt:lpstr>'расчет старый'!Область_печати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Ватагина Анна Анатольевна</dc:creator>
  <cp:lastModifiedBy>Штолякова Ольга Анатольевна</cp:lastModifiedBy>
  <cp:lastPrinted>2024-04-15T05:28:38Z</cp:lastPrinted>
  <dcterms:created xsi:type="dcterms:W3CDTF">2006-09-16T00:00:00Z</dcterms:created>
  <dcterms:modified xsi:type="dcterms:W3CDTF">2026-05-13T08:23:14Z</dcterms:modified>
</cp:coreProperties>
</file>