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<sst xmlns="http://schemas.openxmlformats.org/spreadsheetml/2006/main" count="50" uniqueCount="47">
  <si>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</si>
  <si>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</si>
  <si>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</si>
  <si>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</si>
  <si>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</si>
  <si>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</si>
  <si>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</si>
  <si>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</si>
  <si>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</si>
  <si>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</si>
  <si>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</si>
  <si>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</si>
  <si>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</si>
  <si>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</si>
  <si>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</si>
  <si>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</si>
  <si>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</si>
  <si>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</si>
  <si>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</si>
  <si>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</si>
  <si>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</si>
  <si>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</si>
  <si>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</si>
  <si>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</si>
  <si>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</si>
  <si>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</si>
  <si>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</si>
  <si>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</si>
  <si>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</si>
  <si>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</si>
  <si>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</si>
  <si>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</si>
  <si>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</si>
  <si>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</si>
  <si>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</si>
  <si>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</si>
  <si>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</si>
  <si>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</si>
  <si>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</si>
  <si>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</si>
  <si>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</si>
  <si>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</si>
  <si>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</si>
  <si>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</si>
  <si>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</si>
  <si>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</si>
  <si>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282 отказных материала плюс 25 переданных, 5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</si>
</sst>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6026E-2"/>
          <c:y val="5.4944465274950366E-2"/>
          <c:w val="0.90136586970098409"/>
          <c:h val="0.74142027233783137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296</c:v>
                </c:pt>
                <c:pt idx="1">
                  <c:v>126</c:v>
                </c:pt>
                <c:pt idx="2">
                  <c:v>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311</c:v>
                </c:pt>
                <c:pt idx="1">
                  <c:v>114</c:v>
                </c:pt>
                <c:pt idx="2">
                  <c:v>209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87789952"/>
        <c:axId val="87791488"/>
      </c:barChart>
      <c:catAx>
        <c:axId val="8778995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7791488"/>
        <c:crosses val="autoZero"/>
        <c:auto val="1"/>
        <c:lblAlgn val="ctr"/>
        <c:lblOffset val="100"/>
      </c:catAx>
      <c:valAx>
        <c:axId val="8779148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7789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98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67</c:v>
                </c:pt>
                <c:pt idx="1">
                  <c:v>12</c:v>
                </c:pt>
                <c:pt idx="2">
                  <c:v>7</c:v>
                </c:pt>
                <c:pt idx="3">
                  <c:v>36</c:v>
                </c:pt>
                <c:pt idx="4">
                  <c:v>16</c:v>
                </c:pt>
                <c:pt idx="5">
                  <c:v>41</c:v>
                </c:pt>
                <c:pt idx="6">
                  <c:v>117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52</c:v>
                </c:pt>
                <c:pt idx="1">
                  <c:v>12</c:v>
                </c:pt>
                <c:pt idx="2">
                  <c:v>11</c:v>
                </c:pt>
                <c:pt idx="3">
                  <c:v>49</c:v>
                </c:pt>
                <c:pt idx="4">
                  <c:v>26</c:v>
                </c:pt>
                <c:pt idx="5">
                  <c:v>34</c:v>
                </c:pt>
                <c:pt idx="6">
                  <c:v>127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88938752"/>
        <c:axId val="88940544"/>
      </c:barChart>
      <c:catAx>
        <c:axId val="8893875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940544"/>
        <c:crosses val="autoZero"/>
        <c:auto val="1"/>
        <c:lblAlgn val="ctr"/>
        <c:lblOffset val="0"/>
        <c:tickLblSkip val="1"/>
      </c:catAx>
      <c:valAx>
        <c:axId val="8894054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938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86"/>
          <c:y val="1.65485015618115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15</c:v>
                </c:pt>
                <c:pt idx="2">
                  <c:v>19</c:v>
                </c:pt>
                <c:pt idx="3">
                  <c:v>70</c:v>
                </c:pt>
                <c:pt idx="4">
                  <c:v>48</c:v>
                </c:pt>
                <c:pt idx="5">
                  <c:v>5</c:v>
                </c:pt>
                <c:pt idx="6">
                  <c:v>22</c:v>
                </c:pt>
                <c:pt idx="7">
                  <c:v>34</c:v>
                </c:pt>
                <c:pt idx="8">
                  <c:v>68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21</c:v>
                </c:pt>
                <c:pt idx="1">
                  <c:v>6</c:v>
                </c:pt>
                <c:pt idx="2">
                  <c:v>26</c:v>
                </c:pt>
                <c:pt idx="3">
                  <c:v>58</c:v>
                </c:pt>
                <c:pt idx="4">
                  <c:v>46</c:v>
                </c:pt>
                <c:pt idx="5">
                  <c:v>4</c:v>
                </c:pt>
                <c:pt idx="6">
                  <c:v>34</c:v>
                </c:pt>
                <c:pt idx="7">
                  <c:v>41</c:v>
                </c:pt>
                <c:pt idx="8" formatCode="General">
                  <c:v>102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88985600"/>
        <c:axId val="88987136"/>
      </c:barChart>
      <c:catAx>
        <c:axId val="88985600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987136"/>
        <c:crosses val="autoZero"/>
        <c:auto val="1"/>
        <c:lblAlgn val="ctr"/>
        <c:lblOffset val="100"/>
        <c:tickLblSkip val="1"/>
      </c:catAx>
      <c:valAx>
        <c:axId val="8898713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98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67</c:v>
                </c:pt>
                <c:pt idx="1">
                  <c:v>12</c:v>
                </c:pt>
                <c:pt idx="2">
                  <c:v>7</c:v>
                </c:pt>
                <c:pt idx="3">
                  <c:v>36</c:v>
                </c:pt>
                <c:pt idx="4">
                  <c:v>16</c:v>
                </c:pt>
                <c:pt idx="5">
                  <c:v>41</c:v>
                </c:pt>
                <c:pt idx="6">
                  <c:v>117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4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15</c:v>
                </c:pt>
                <c:pt idx="2">
                  <c:v>19</c:v>
                </c:pt>
                <c:pt idx="3">
                  <c:v>70</c:v>
                </c:pt>
                <c:pt idx="4">
                  <c:v>48</c:v>
                </c:pt>
                <c:pt idx="5">
                  <c:v>5</c:v>
                </c:pt>
                <c:pt idx="6">
                  <c:v>22</c:v>
                </c:pt>
                <c:pt idx="7">
                  <c:v>34</c:v>
                </c:pt>
                <c:pt idx="8">
                  <c:v>68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43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43" sqref="D4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43424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296</v>
      </c>
      <c r="D5" s="27">
        <v>311</v>
      </c>
      <c r="E5" s="28">
        <f t="shared" ref="E5:E16" si="0">IF(C5*100/D5-100&gt;100,C5/D5,C5*100/D5-100)</f>
        <v>-4.8231511254019352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126</v>
      </c>
      <c r="D6" s="27">
        <v>114</v>
      </c>
      <c r="E6" s="28">
        <f t="shared" si="0"/>
        <v>10.526315789473685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5539430</v>
      </c>
      <c r="D7" s="29">
        <v>3312417</v>
      </c>
      <c r="E7" s="28">
        <f t="shared" si="0"/>
        <v>67.232265744319022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7</v>
      </c>
      <c r="D10" s="31">
        <v>6</v>
      </c>
      <c r="E10" s="28">
        <f t="shared" si="0"/>
        <v>16.666666666666671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207</v>
      </c>
      <c r="D12" s="36">
        <v>209</v>
      </c>
      <c r="E12" s="28">
        <f t="shared" si="0"/>
        <v>-0.95693779904306098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18</v>
      </c>
      <c r="D13" s="31">
        <v>15</v>
      </c>
      <c r="E13" s="28">
        <f t="shared" si="0"/>
        <v>20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31</v>
      </c>
      <c r="D15" s="31">
        <v>85</v>
      </c>
      <c r="E15" s="28">
        <f t="shared" si="0"/>
        <v>-63.529411764705884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143382000</v>
      </c>
      <c r="D16" s="31">
        <v>31330000</v>
      </c>
      <c r="E16" s="28">
        <f t="shared" si="0"/>
        <v>4.5765081391637406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67</v>
      </c>
      <c r="D18" s="32">
        <v>52</v>
      </c>
      <c r="E18" s="28">
        <f t="shared" ref="E18:E25" si="2">IF(C18*100/D18-100&gt;100,C18/D18,C18*100/D18-100)</f>
        <v>28.84615384615384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12</v>
      </c>
      <c r="D19" s="32">
        <v>12</v>
      </c>
      <c r="E19" s="28">
        <f t="shared" si="2"/>
        <v>0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7</v>
      </c>
      <c r="D20" s="32">
        <v>11</v>
      </c>
      <c r="E20" s="28">
        <f t="shared" si="2"/>
        <v>-36.363636363636367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36</v>
      </c>
      <c r="D21" s="32">
        <v>49</v>
      </c>
      <c r="E21" s="28">
        <f t="shared" si="2"/>
        <v>-26.530612244897952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16</v>
      </c>
      <c r="D22" s="32">
        <v>26</v>
      </c>
      <c r="E22" s="28">
        <f t="shared" si="2"/>
        <v>-38.46153846153846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41</v>
      </c>
      <c r="D23" s="32">
        <v>34</v>
      </c>
      <c r="E23" s="28">
        <f t="shared" si="2"/>
        <v>20.588235294117652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117</v>
      </c>
      <c r="D24" s="32">
        <v>127</v>
      </c>
      <c r="E24" s="28">
        <f t="shared" si="2"/>
        <v>-7.8740157480314963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15</v>
      </c>
      <c r="D27" s="32">
        <v>21</v>
      </c>
      <c r="E27" s="28">
        <f t="shared" ref="E27:E42" si="4">IF(C27*100/D27-100&gt;100,C27/D27,C27*100/D27-100)</f>
        <v>-28.571428571428569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15</v>
      </c>
      <c r="D28" s="32">
        <v>6</v>
      </c>
      <c r="E28" s="28">
        <f>IF(C28*100/D28-100&gt;100,C28/D28,C28*100/D28-100)</f>
        <v>2.5</v>
      </c>
      <c r="F28" s="34" t="str">
        <f>IF(C28*100/D28-100&gt;100,"раз","%")</f>
        <v>раз</v>
      </c>
    </row>
    <row r="29" spans="1:6" ht="16.5">
      <c r="A29" s="42" t="s">
        <v>29</v>
      </c>
      <c r="B29" s="43"/>
      <c r="C29" s="32">
        <v>19</v>
      </c>
      <c r="D29" s="32">
        <v>26</v>
      </c>
      <c r="E29" s="28">
        <f>IF(C29*100/D29-100&gt;100,C29/D29,C29*100/D29-100)</f>
        <v>-26.92307692307692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70</v>
      </c>
      <c r="D30" s="32">
        <v>58</v>
      </c>
      <c r="E30" s="28">
        <f t="shared" si="4"/>
        <v>20.689655172413794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48</v>
      </c>
      <c r="D31" s="32">
        <v>46</v>
      </c>
      <c r="E31" s="28">
        <f t="shared" si="4"/>
        <v>4.3478260869565162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22</v>
      </c>
      <c r="D33" s="32">
        <v>34</v>
      </c>
      <c r="E33" s="28">
        <f t="shared" si="4"/>
        <v>-35.294117647058826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34</v>
      </c>
      <c r="D34" s="32">
        <v>41</v>
      </c>
      <c r="E34" s="28">
        <f t="shared" si="4"/>
        <v>-17.073170731707322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68</v>
      </c>
      <c r="D35" s="5">
        <v>102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11</v>
      </c>
      <c r="D37" s="32">
        <v>16</v>
      </c>
      <c r="E37" s="28">
        <f t="shared" si="4"/>
        <v>-31.25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258</v>
      </c>
      <c r="D38" s="32">
        <v>265</v>
      </c>
      <c r="E38" s="28">
        <f t="shared" si="4"/>
        <v>-2.6415094339622698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766</v>
      </c>
      <c r="D39" s="32">
        <v>1439</v>
      </c>
      <c r="E39" s="28">
        <f t="shared" si="4"/>
        <v>-46.7685892981237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7259</v>
      </c>
      <c r="D40" s="32">
        <v>6008</v>
      </c>
      <c r="E40" s="28">
        <f t="shared" si="4"/>
        <v>20.822237017310258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5</v>
      </c>
      <c r="D41" s="32">
        <v>3</v>
      </c>
      <c r="E41" s="28">
        <f t="shared" si="4"/>
        <v>66.666666666666657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65</v>
      </c>
      <c r="D42" s="32">
        <v>69</v>
      </c>
      <c r="E42" s="28">
        <f t="shared" si="4"/>
        <v>-5.7971014492753596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312</v>
      </c>
      <c r="D43" s="41">
        <v>311</v>
      </c>
      <c r="E43" s="39">
        <f t="shared" ref="E43" si="6">IF(C43*100/D43-100&gt;100,C43/D43,C43*100/D43-100)</f>
        <v>0.32154340836012807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2018-11-21T05:11:54Z</dcterms:modified>
</cp:coreProperties>
</file>