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<sst xmlns="http://schemas.openxmlformats.org/spreadsheetml/2006/main" count="50" uniqueCount="47">
  <si>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</si>
  <si>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</si>
  <si>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</si>
  <si>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</si>
  <si>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</si>
  <si>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</si>
  <si>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</si>
  <si>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</si>
  <si>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</si>
  <si>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</si>
  <si>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</si>
  <si>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</si>
  <si>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</si>
  <si>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</si>
  <si>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</si>
  <si>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</si>
  <si>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</si>
  <si>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</si>
  <si>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</si>
  <si>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</si>
  <si>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</si>
  <si>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</si>
  <si>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</si>
  <si>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</si>
  <si>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</si>
  <si>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</si>
  <si>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</si>
  <si>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</si>
  <si>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</si>
  <si>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</si>
  <si>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</si>
  <si>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</si>
  <si>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</si>
  <si>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</si>
  <si>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</si>
  <si>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</si>
  <si>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</si>
  <si>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</si>
  <si>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</si>
  <si>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</si>
  <si>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</si>
  <si>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</si>
  <si>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</si>
  <si>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</si>
  <si>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</si>
  <si>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</si>
  <si>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191 отказных материалов плюс 13 переданных, 8 материалов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</si>
</sst>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4819E-2"/>
          <c:y val="5.4944465274950366E-2"/>
          <c:w val="0.9013658697009892"/>
          <c:h val="0.7414202723378257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190</c:v>
                </c:pt>
                <c:pt idx="1">
                  <c:v>99</c:v>
                </c:pt>
                <c:pt idx="2">
                  <c:v>127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199</c:v>
                </c:pt>
                <c:pt idx="1">
                  <c:v>89</c:v>
                </c:pt>
                <c:pt idx="2">
                  <c:v>129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/>
        <c:axId val="66907136"/>
        <c:axId val="67134208"/>
      </c:barChart>
      <c:catAx>
        <c:axId val="6690713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7134208"/>
        <c:crosses val="autoZero"/>
        <c:auto val="1"/>
        <c:lblAlgn val="ctr"/>
        <c:lblOffset val="100"/>
      </c:catAx>
      <c:valAx>
        <c:axId val="67134208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6907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144" l="0.70000000000000062" r="0.70000000000000062" t="0.75000000000001144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128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48</c:v>
                </c:pt>
                <c:pt idx="1">
                  <c:v>5</c:v>
                </c:pt>
                <c:pt idx="2">
                  <c:v>4</c:v>
                </c:pt>
                <c:pt idx="3">
                  <c:v>23</c:v>
                </c:pt>
                <c:pt idx="4">
                  <c:v>11</c:v>
                </c:pt>
                <c:pt idx="5">
                  <c:v>28</c:v>
                </c:pt>
                <c:pt idx="6">
                  <c:v>80</c:v>
                </c:pt>
                <c:pt idx="7">
                  <c:v>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32</c:v>
                </c:pt>
                <c:pt idx="1">
                  <c:v>5</c:v>
                </c:pt>
                <c:pt idx="2">
                  <c:v>7</c:v>
                </c:pt>
                <c:pt idx="3">
                  <c:v>28</c:v>
                </c:pt>
                <c:pt idx="4">
                  <c:v>17</c:v>
                </c:pt>
                <c:pt idx="5">
                  <c:v>29</c:v>
                </c:pt>
                <c:pt idx="6">
                  <c:v>81</c:v>
                </c:pt>
                <c:pt idx="7">
                  <c:v>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/>
        <c:axId val="67164032"/>
        <c:axId val="67165568"/>
      </c:barChart>
      <c:catAx>
        <c:axId val="6716403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7165568"/>
        <c:crosses val="autoZero"/>
        <c:auto val="1"/>
        <c:lblAlgn val="ctr"/>
        <c:lblOffset val="0"/>
        <c:tickLblSkip val="1"/>
      </c:catAx>
      <c:valAx>
        <c:axId val="6716556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7164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442"/>
          <c:y val="1.654850156181142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11</c:v>
                </c:pt>
                <c:pt idx="1">
                  <c:v>7</c:v>
                </c:pt>
                <c:pt idx="2">
                  <c:v>15</c:v>
                </c:pt>
                <c:pt idx="3">
                  <c:v>48</c:v>
                </c:pt>
                <c:pt idx="4">
                  <c:v>34</c:v>
                </c:pt>
                <c:pt idx="5">
                  <c:v>3</c:v>
                </c:pt>
                <c:pt idx="6">
                  <c:v>14</c:v>
                </c:pt>
                <c:pt idx="7">
                  <c:v>16</c:v>
                </c:pt>
                <c:pt idx="8">
                  <c:v>42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12</c:v>
                </c:pt>
                <c:pt idx="1">
                  <c:v>4</c:v>
                </c:pt>
                <c:pt idx="2">
                  <c:v>13</c:v>
                </c:pt>
                <c:pt idx="3">
                  <c:v>33</c:v>
                </c:pt>
                <c:pt idx="4">
                  <c:v>38</c:v>
                </c:pt>
                <c:pt idx="5">
                  <c:v>3</c:v>
                </c:pt>
                <c:pt idx="6">
                  <c:v>22</c:v>
                </c:pt>
                <c:pt idx="7">
                  <c:v>21</c:v>
                </c:pt>
                <c:pt idx="8" formatCode="General">
                  <c:v>53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/>
        <c:axId val="67400064"/>
        <c:axId val="67401600"/>
      </c:barChart>
      <c:catAx>
        <c:axId val="67400064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7401600"/>
        <c:crosses val="autoZero"/>
        <c:auto val="1"/>
        <c:lblAlgn val="ctr"/>
        <c:lblOffset val="100"/>
        <c:tickLblSkip val="1"/>
      </c:catAx>
      <c:valAx>
        <c:axId val="6740160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7400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48</c:v>
                </c:pt>
                <c:pt idx="1">
                  <c:v>5</c:v>
                </c:pt>
                <c:pt idx="2">
                  <c:v>4</c:v>
                </c:pt>
                <c:pt idx="3">
                  <c:v>23</c:v>
                </c:pt>
                <c:pt idx="4">
                  <c:v>11</c:v>
                </c:pt>
                <c:pt idx="5">
                  <c:v>28</c:v>
                </c:pt>
                <c:pt idx="6">
                  <c:v>80</c:v>
                </c:pt>
                <c:pt idx="7">
                  <c:v>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/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793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144" l="0.70000000000000062" r="0.70000000000000062" t="0.75000000000001144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11</c:v>
                </c:pt>
                <c:pt idx="1">
                  <c:v>7</c:v>
                </c:pt>
                <c:pt idx="2">
                  <c:v>15</c:v>
                </c:pt>
                <c:pt idx="3">
                  <c:v>48</c:v>
                </c:pt>
                <c:pt idx="4">
                  <c:v>34</c:v>
                </c:pt>
                <c:pt idx="5">
                  <c:v>3</c:v>
                </c:pt>
                <c:pt idx="6">
                  <c:v>14</c:v>
                </c:pt>
                <c:pt idx="7">
                  <c:v>16</c:v>
                </c:pt>
                <c:pt idx="8">
                  <c:v>42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/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0777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144" l="0.70000000000000062" r="0.70000000000000062" t="0.750000000000011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27" sqref="D27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44" t="s">
        <v>40</v>
      </c>
      <c r="C1" s="45"/>
      <c r="D1" s="24">
        <v>43313</v>
      </c>
      <c r="E1" s="4" t="s">
        <v>36</v>
      </c>
      <c r="F1" s="5"/>
    </row>
    <row r="2" spans="1:7" ht="16.5" customHeight="1">
      <c r="A2" s="59"/>
      <c r="B2" s="59"/>
      <c r="C2" s="53" t="s">
        <v>39</v>
      </c>
      <c r="D2" s="54"/>
      <c r="E2" s="54"/>
      <c r="F2" s="55"/>
    </row>
    <row r="3" spans="1:7" ht="13.5" thickBot="1">
      <c r="A3" s="60"/>
      <c r="B3" s="60"/>
      <c r="C3" s="56"/>
      <c r="D3" s="57"/>
      <c r="E3" s="57"/>
      <c r="F3" s="58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46" t="s">
        <v>17</v>
      </c>
      <c r="F4" s="47"/>
    </row>
    <row r="5" spans="1:7" ht="17.25">
      <c r="A5" s="8">
        <v>1</v>
      </c>
      <c r="B5" s="9" t="s">
        <v>1</v>
      </c>
      <c r="C5" s="35">
        <v>190</v>
      </c>
      <c r="D5" s="27">
        <v>199</v>
      </c>
      <c r="E5" s="28">
        <f t="shared" ref="E5:E16" si="0">IF(C5*100/D5-100&gt;100,C5/D5,C5*100/D5-100)</f>
        <v>-4.5226130653266381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99</v>
      </c>
      <c r="D6" s="27">
        <v>89</v>
      </c>
      <c r="E6" s="28">
        <f t="shared" si="0"/>
        <v>11.235955056179776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1824800</v>
      </c>
      <c r="E7" s="28">
        <f t="shared" si="0"/>
        <v>2.8026419333625601</v>
      </c>
      <c r="F7" s="34" t="str">
        <f t="shared" si="1"/>
        <v>раз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3</v>
      </c>
      <c r="D10" s="31">
        <v>1</v>
      </c>
      <c r="E10" s="28">
        <f t="shared" si="0"/>
        <v>3</v>
      </c>
      <c r="F10" s="34" t="str">
        <f t="shared" si="1"/>
        <v>раз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127</v>
      </c>
      <c r="D12" s="36">
        <v>129</v>
      </c>
      <c r="E12" s="28">
        <f t="shared" si="0"/>
        <v>-1.5503875968992276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15</v>
      </c>
      <c r="D13" s="31">
        <v>10</v>
      </c>
      <c r="E13" s="28">
        <f t="shared" si="0"/>
        <v>50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26</v>
      </c>
      <c r="D15" s="31">
        <v>46</v>
      </c>
      <c r="E15" s="28">
        <f t="shared" si="0"/>
        <v>-43.478260869565219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107370000</v>
      </c>
      <c r="D16" s="31">
        <v>5000</v>
      </c>
      <c r="E16" s="28">
        <f t="shared" si="0"/>
        <v>21474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0"/>
      <c r="D17" s="50"/>
      <c r="E17" s="50"/>
      <c r="F17" s="50"/>
    </row>
    <row r="18" spans="1:6" ht="16.5">
      <c r="A18" s="48" t="s">
        <v>26</v>
      </c>
      <c r="B18" s="49"/>
      <c r="C18" s="32">
        <v>48</v>
      </c>
      <c r="D18" s="32">
        <v>32</v>
      </c>
      <c r="E18" s="28">
        <f t="shared" ref="E18:E25" si="2">IF(C18*100/D18-100&gt;100,C18/D18,C18*100/D18-100)</f>
        <v>50</v>
      </c>
      <c r="F18" s="34" t="str">
        <f t="shared" ref="F18:F25" si="3">IF(C18*100/D18-100&gt;100,"раз","%")</f>
        <v>%</v>
      </c>
    </row>
    <row r="19" spans="1:6" ht="16.5">
      <c r="A19" s="48" t="s">
        <v>25</v>
      </c>
      <c r="B19" s="49"/>
      <c r="C19" s="32">
        <v>5</v>
      </c>
      <c r="D19" s="32">
        <v>5</v>
      </c>
      <c r="E19" s="28">
        <f t="shared" si="2"/>
        <v>0</v>
      </c>
      <c r="F19" s="34" t="str">
        <f t="shared" si="3"/>
        <v>%</v>
      </c>
    </row>
    <row r="20" spans="1:6" ht="16.5">
      <c r="A20" s="48" t="s">
        <v>24</v>
      </c>
      <c r="B20" s="49"/>
      <c r="C20" s="32">
        <v>4</v>
      </c>
      <c r="D20" s="32">
        <v>7</v>
      </c>
      <c r="E20" s="28">
        <f t="shared" si="2"/>
        <v>-42.857142857142854</v>
      </c>
      <c r="F20" s="34" t="str">
        <f t="shared" si="3"/>
        <v>%</v>
      </c>
    </row>
    <row r="21" spans="1:6" ht="16.5">
      <c r="A21" s="48" t="s">
        <v>23</v>
      </c>
      <c r="B21" s="49"/>
      <c r="C21" s="32">
        <v>23</v>
      </c>
      <c r="D21" s="32">
        <v>28</v>
      </c>
      <c r="E21" s="28">
        <f t="shared" si="2"/>
        <v>-17.857142857142861</v>
      </c>
      <c r="F21" s="34" t="str">
        <f t="shared" si="3"/>
        <v>%</v>
      </c>
    </row>
    <row r="22" spans="1:6" ht="16.5">
      <c r="A22" s="48" t="s">
        <v>22</v>
      </c>
      <c r="B22" s="49"/>
      <c r="C22" s="32">
        <v>11</v>
      </c>
      <c r="D22" s="32">
        <v>17</v>
      </c>
      <c r="E22" s="28">
        <f t="shared" si="2"/>
        <v>-35.294117647058826</v>
      </c>
      <c r="F22" s="34" t="str">
        <f t="shared" si="3"/>
        <v>%</v>
      </c>
    </row>
    <row r="23" spans="1:6" ht="16.5">
      <c r="A23" s="48" t="s">
        <v>21</v>
      </c>
      <c r="B23" s="49"/>
      <c r="C23" s="32">
        <v>28</v>
      </c>
      <c r="D23" s="32">
        <v>29</v>
      </c>
      <c r="E23" s="28">
        <f t="shared" si="2"/>
        <v>-3.448275862068968</v>
      </c>
      <c r="F23" s="34" t="str">
        <f t="shared" si="3"/>
        <v>%</v>
      </c>
    </row>
    <row r="24" spans="1:6" ht="16.5">
      <c r="A24" s="51" t="s">
        <v>34</v>
      </c>
      <c r="B24" s="52"/>
      <c r="C24" s="32">
        <v>80</v>
      </c>
      <c r="D24" s="32">
        <v>81</v>
      </c>
      <c r="E24" s="28">
        <f t="shared" si="2"/>
        <v>-1.2345679012345698</v>
      </c>
      <c r="F24" s="34" t="str">
        <f t="shared" si="3"/>
        <v>%</v>
      </c>
    </row>
    <row r="25" spans="1:6" ht="16.5">
      <c r="A25" s="51" t="s">
        <v>45</v>
      </c>
      <c r="B25" s="52"/>
      <c r="C25" s="32">
        <v>99</v>
      </c>
      <c r="D25" s="32">
        <v>56</v>
      </c>
      <c r="E25" s="28">
        <f t="shared" si="2"/>
        <v>76.785714285714278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0"/>
      <c r="D26" s="50"/>
      <c r="E26" s="50"/>
      <c r="F26" s="50"/>
    </row>
    <row r="27" spans="1:6" ht="16.5">
      <c r="A27" s="48" t="s">
        <v>27</v>
      </c>
      <c r="B27" s="49"/>
      <c r="C27" s="32">
        <v>11</v>
      </c>
      <c r="D27" s="32">
        <v>12</v>
      </c>
      <c r="E27" s="28">
        <f t="shared" ref="E27:E42" si="4">IF(C27*100/D27-100&gt;100,C27/D27,C27*100/D27-100)</f>
        <v>-8.3333333333333286</v>
      </c>
      <c r="F27" s="34" t="str">
        <f t="shared" ref="F27:F42" si="5">IF(C27*100/D27-100&gt;100,"раз","%")</f>
        <v>%</v>
      </c>
    </row>
    <row r="28" spans="1:6" ht="16.5">
      <c r="A28" s="48" t="s">
        <v>28</v>
      </c>
      <c r="B28" s="49"/>
      <c r="C28" s="32">
        <v>7</v>
      </c>
      <c r="D28" s="32">
        <v>4</v>
      </c>
      <c r="E28" s="28">
        <f>IF(C28*100/D28-100&gt;100,C28/D28,C28*100/D28-100)</f>
        <v>75</v>
      </c>
      <c r="F28" s="34" t="str">
        <f>IF(C28*100/D28-100&gt;100,"раз","%")</f>
        <v>%</v>
      </c>
    </row>
    <row r="29" spans="1:6" ht="16.5">
      <c r="A29" s="48" t="s">
        <v>29</v>
      </c>
      <c r="B29" s="49"/>
      <c r="C29" s="32">
        <v>15</v>
      </c>
      <c r="D29" s="32">
        <v>13</v>
      </c>
      <c r="E29" s="28">
        <f>IF(C29*100/D29-100&gt;100,C29/D29,C29*100/D29-100)</f>
        <v>15.384615384615387</v>
      </c>
      <c r="F29" s="34" t="str">
        <f>IF(C29*100/D29-100&gt;100,"раз","%")</f>
        <v>%</v>
      </c>
    </row>
    <row r="30" spans="1:6" ht="16.5">
      <c r="A30" s="48" t="s">
        <v>30</v>
      </c>
      <c r="B30" s="49"/>
      <c r="C30" s="32">
        <v>48</v>
      </c>
      <c r="D30" s="32">
        <v>33</v>
      </c>
      <c r="E30" s="28">
        <f t="shared" si="4"/>
        <v>45.454545454545467</v>
      </c>
      <c r="F30" s="34" t="str">
        <f t="shared" si="5"/>
        <v>%</v>
      </c>
    </row>
    <row r="31" spans="1:6" ht="16.5">
      <c r="A31" s="48" t="s">
        <v>31</v>
      </c>
      <c r="B31" s="49"/>
      <c r="C31" s="32">
        <v>34</v>
      </c>
      <c r="D31" s="32">
        <v>38</v>
      </c>
      <c r="E31" s="28">
        <f t="shared" si="4"/>
        <v>-10.526315789473685</v>
      </c>
      <c r="F31" s="34" t="str">
        <f t="shared" si="5"/>
        <v>%</v>
      </c>
    </row>
    <row r="32" spans="1:6" ht="16.5">
      <c r="A32" s="48" t="s">
        <v>37</v>
      </c>
      <c r="B32" s="49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>
      <c r="A33" s="48" t="s">
        <v>38</v>
      </c>
      <c r="B33" s="49"/>
      <c r="C33" s="32">
        <v>14</v>
      </c>
      <c r="D33" s="32">
        <v>22</v>
      </c>
      <c r="E33" s="28">
        <f t="shared" si="4"/>
        <v>-36.363636363636367</v>
      </c>
      <c r="F33" s="34" t="str">
        <f t="shared" si="5"/>
        <v>%</v>
      </c>
    </row>
    <row r="34" spans="1:8" ht="16.5">
      <c r="A34" s="48" t="s">
        <v>32</v>
      </c>
      <c r="B34" s="49"/>
      <c r="C34" s="32">
        <v>16</v>
      </c>
      <c r="D34" s="32">
        <v>21</v>
      </c>
      <c r="E34" s="28">
        <f t="shared" si="4"/>
        <v>-23.80952380952381</v>
      </c>
      <c r="F34" s="34" t="str">
        <f>IF(C34*100/D34-100&gt;100,"раз","%")</f>
        <v>%</v>
      </c>
    </row>
    <row r="35" spans="1:8" ht="16.5">
      <c r="A35" s="51" t="s">
        <v>34</v>
      </c>
      <c r="B35" s="52"/>
      <c r="C35" s="32">
        <v>42</v>
      </c>
      <c r="D35" s="5">
        <v>53</v>
      </c>
      <c r="E35" s="28">
        <v>5</v>
      </c>
      <c r="F35" s="34" t="str">
        <f>IF(C35*100/D35-100&gt;100,"раз","%")</f>
        <v>%</v>
      </c>
    </row>
    <row r="36" spans="1:8" ht="16.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3</v>
      </c>
      <c r="D37" s="32">
        <v>12</v>
      </c>
      <c r="E37" s="28">
        <f t="shared" si="4"/>
        <v>-75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173</v>
      </c>
      <c r="D38" s="32">
        <v>164</v>
      </c>
      <c r="E38" s="28">
        <f t="shared" si="4"/>
        <v>5.4878048780487774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274</v>
      </c>
      <c r="D39" s="32">
        <v>1342</v>
      </c>
      <c r="E39" s="28">
        <f t="shared" si="4"/>
        <v>-79.582712369597616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5496</v>
      </c>
      <c r="D40" s="32">
        <v>4217</v>
      </c>
      <c r="E40" s="28">
        <f t="shared" si="4"/>
        <v>30.329618211999048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3</v>
      </c>
      <c r="E41" s="28">
        <f t="shared" si="4"/>
        <v>0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49</v>
      </c>
      <c r="D42" s="32">
        <v>49</v>
      </c>
      <c r="E42" s="28">
        <f t="shared" si="4"/>
        <v>0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212</v>
      </c>
      <c r="D43" s="41">
        <v>221</v>
      </c>
      <c r="E43" s="39">
        <f t="shared" ref="E43" si="6">IF(C43*100/D43-100&gt;100,C43/D43,C43*100/D43-100)</f>
        <v>-4.0723981900452486</v>
      </c>
      <c r="F43" s="37" t="str">
        <f t="shared" ref="F43" si="7">IF(C43*100/D43-100&gt;100,"раз","%")</f>
        <v>%</v>
      </c>
    </row>
    <row r="44" spans="1:8" ht="16.5">
      <c r="A44" s="42" t="s">
        <v>41</v>
      </c>
      <c r="B44" s="42"/>
      <c r="C44" s="20"/>
      <c r="D44" s="21"/>
      <c r="E44" s="22"/>
      <c r="F44" s="22"/>
      <c r="G44" s="1"/>
      <c r="H44" s="1"/>
    </row>
    <row r="45" spans="1:8" ht="16.5">
      <c r="A45" s="42"/>
      <c r="B45" s="42"/>
      <c r="C45" s="26"/>
      <c r="D45" s="43"/>
      <c r="E45" s="43"/>
      <c r="F45" s="43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Администратор</cp:lastModifiedBy>
  <cp:lastPrinted>2002-01-03T20:31:56Z</cp:lastPrinted>
  <dcterms:created xsi:type="dcterms:W3CDTF">1997-03-25T06:43:11Z</dcterms:created>
  <dcterms:modified xsi:type="dcterms:W3CDTF">2002-01-03T20:55:15Z</dcterms:modified>
</cp:coreProperties>
</file>