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<sst xmlns="http://schemas.openxmlformats.org/spreadsheetml/2006/main" count="50" uniqueCount="47">
  <si>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</si>
  <si>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</si>
  <si>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</si>
  <si>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</si>
  <si>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</si>
  <si>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</si>
  <si>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</si>
  <si>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</si>
  <si>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</si>
  <si>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</si>
  <si>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</si>
  <si>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</si>
  <si>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</si>
  <si>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</si>
  <si>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</si>
  <si>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</si>
  <si>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</si>
  <si>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</si>
  <si>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</si>
  <si>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</si>
  <si>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</si>
  <si>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</si>
  <si>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</si>
  <si>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</si>
  <si>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</si>
  <si>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</si>
  <si>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</si>
  <si>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</si>
  <si>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</si>
  <si>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</si>
  <si>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</si>
  <si>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</si>
  <si>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</si>
  <si>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</si>
  <si>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</si>
  <si>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</si>
  <si>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</si>
  <si>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</si>
  <si>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</si>
  <si>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</si>
  <si>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</si>
  <si>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</si>
  <si>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</si>
  <si>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</si>
  <si>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</si>
  <si>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</si>
  <si>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257 отказных материалов плюс 24 переданных, 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</si>
</sst>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79E-2"/>
          <c:y val="5.4944465274950366E-2"/>
          <c:w val="0.90136586970098509"/>
          <c:h val="0.74142027233783026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273</c:v>
                </c:pt>
                <c:pt idx="1">
                  <c:v>125</c:v>
                </c:pt>
                <c:pt idx="2">
                  <c:v>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294</c:v>
                </c:pt>
                <c:pt idx="1">
                  <c:v>112</c:v>
                </c:pt>
                <c:pt idx="2">
                  <c:v>198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1525504"/>
        <c:axId val="91527040"/>
      </c:barChart>
      <c:catAx>
        <c:axId val="915255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27040"/>
        <c:crosses val="autoZero"/>
        <c:auto val="1"/>
        <c:lblAlgn val="ctr"/>
        <c:lblOffset val="100"/>
      </c:catAx>
      <c:valAx>
        <c:axId val="9152704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25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82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66</c:v>
                </c:pt>
                <c:pt idx="1">
                  <c:v>10</c:v>
                </c:pt>
                <c:pt idx="2">
                  <c:v>7</c:v>
                </c:pt>
                <c:pt idx="3">
                  <c:v>32</c:v>
                </c:pt>
                <c:pt idx="4">
                  <c:v>13</c:v>
                </c:pt>
                <c:pt idx="5">
                  <c:v>38</c:v>
                </c:pt>
                <c:pt idx="6">
                  <c:v>107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51</c:v>
                </c:pt>
                <c:pt idx="1">
                  <c:v>11</c:v>
                </c:pt>
                <c:pt idx="2">
                  <c:v>7</c:v>
                </c:pt>
                <c:pt idx="3">
                  <c:v>48</c:v>
                </c:pt>
                <c:pt idx="4">
                  <c:v>24</c:v>
                </c:pt>
                <c:pt idx="5">
                  <c:v>34</c:v>
                </c:pt>
                <c:pt idx="6">
                  <c:v>119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2805376"/>
        <c:axId val="92807168"/>
      </c:barChart>
      <c:catAx>
        <c:axId val="9280537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07168"/>
        <c:crosses val="autoZero"/>
        <c:auto val="1"/>
        <c:lblAlgn val="ctr"/>
        <c:lblOffset val="0"/>
        <c:tickLblSkip val="1"/>
      </c:catAx>
      <c:valAx>
        <c:axId val="928071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05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14"/>
          <c:y val="1.6548501561811549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19</c:v>
                </c:pt>
                <c:pt idx="3">
                  <c:v>62</c:v>
                </c:pt>
                <c:pt idx="4">
                  <c:v>44</c:v>
                </c:pt>
                <c:pt idx="5">
                  <c:v>5</c:v>
                </c:pt>
                <c:pt idx="6">
                  <c:v>17</c:v>
                </c:pt>
                <c:pt idx="7">
                  <c:v>30</c:v>
                </c:pt>
                <c:pt idx="8">
                  <c:v>68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6</c:v>
                </c:pt>
                <c:pt idx="2">
                  <c:v>26</c:v>
                </c:pt>
                <c:pt idx="3">
                  <c:v>54</c:v>
                </c:pt>
                <c:pt idx="4">
                  <c:v>45</c:v>
                </c:pt>
                <c:pt idx="5">
                  <c:v>4</c:v>
                </c:pt>
                <c:pt idx="6">
                  <c:v>28</c:v>
                </c:pt>
                <c:pt idx="7">
                  <c:v>38</c:v>
                </c:pt>
                <c:pt idx="8" formatCode="General">
                  <c:v>74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2852224"/>
        <c:axId val="92853760"/>
      </c:barChart>
      <c:catAx>
        <c:axId val="9285222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53760"/>
        <c:crosses val="autoZero"/>
        <c:auto val="1"/>
        <c:lblAlgn val="ctr"/>
        <c:lblOffset val="100"/>
        <c:tickLblSkip val="1"/>
      </c:catAx>
      <c:valAx>
        <c:axId val="928537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2852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66</c:v>
                </c:pt>
                <c:pt idx="1">
                  <c:v>10</c:v>
                </c:pt>
                <c:pt idx="2">
                  <c:v>7</c:v>
                </c:pt>
                <c:pt idx="3">
                  <c:v>32</c:v>
                </c:pt>
                <c:pt idx="4">
                  <c:v>13</c:v>
                </c:pt>
                <c:pt idx="5">
                  <c:v>38</c:v>
                </c:pt>
                <c:pt idx="6">
                  <c:v>107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1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19</c:v>
                </c:pt>
                <c:pt idx="3">
                  <c:v>62</c:v>
                </c:pt>
                <c:pt idx="4">
                  <c:v>44</c:v>
                </c:pt>
                <c:pt idx="5">
                  <c:v>5</c:v>
                </c:pt>
                <c:pt idx="6">
                  <c:v>17</c:v>
                </c:pt>
                <c:pt idx="7">
                  <c:v>30</c:v>
                </c:pt>
                <c:pt idx="8">
                  <c:v>68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162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5" sqref="C5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43411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273</v>
      </c>
      <c r="D5" s="27">
        <v>294</v>
      </c>
      <c r="E5" s="28">
        <f t="shared" ref="E5:E16" si="0">IF(C5*100/D5-100&gt;100,C5/D5,C5*100/D5-100)</f>
        <v>-7.1428571428571388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125</v>
      </c>
      <c r="D6" s="27">
        <v>112</v>
      </c>
      <c r="E6" s="28">
        <f t="shared" si="0"/>
        <v>11.607142857142861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6</v>
      </c>
      <c r="E10" s="28">
        <f t="shared" si="0"/>
        <v>-16.666666666666671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195</v>
      </c>
      <c r="D12" s="36">
        <v>198</v>
      </c>
      <c r="E12" s="28">
        <f t="shared" si="0"/>
        <v>-1.5151515151515156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31</v>
      </c>
      <c r="D15" s="31">
        <v>85</v>
      </c>
      <c r="E15" s="28">
        <f t="shared" si="0"/>
        <v>-63.529411764705884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137347000</v>
      </c>
      <c r="D16" s="31">
        <v>29445000</v>
      </c>
      <c r="E16" s="28">
        <f t="shared" si="0"/>
        <v>4.664527084394634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66</v>
      </c>
      <c r="D18" s="32">
        <v>51</v>
      </c>
      <c r="E18" s="28">
        <f t="shared" ref="E18:E25" si="2">IF(C18*100/D18-100&gt;100,C18/D18,C18*100/D18-100)</f>
        <v>29.411764705882348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10</v>
      </c>
      <c r="D19" s="32">
        <v>11</v>
      </c>
      <c r="E19" s="28">
        <f t="shared" si="2"/>
        <v>-9.0909090909090935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7</v>
      </c>
      <c r="D20" s="32">
        <v>7</v>
      </c>
      <c r="E20" s="28">
        <f t="shared" si="2"/>
        <v>0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32</v>
      </c>
      <c r="D21" s="32">
        <v>48</v>
      </c>
      <c r="E21" s="28">
        <f t="shared" si="2"/>
        <v>-33.333333333333329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13</v>
      </c>
      <c r="D22" s="32">
        <v>24</v>
      </c>
      <c r="E22" s="28">
        <f t="shared" si="2"/>
        <v>-45.833333333333336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38</v>
      </c>
      <c r="D23" s="32">
        <v>34</v>
      </c>
      <c r="E23" s="28">
        <f t="shared" si="2"/>
        <v>11.764705882352942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107</v>
      </c>
      <c r="D24" s="32">
        <v>119</v>
      </c>
      <c r="E24" s="28">
        <f t="shared" si="2"/>
        <v>-10.084033613445385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14</v>
      </c>
      <c r="D27" s="32">
        <v>19</v>
      </c>
      <c r="E27" s="28">
        <f t="shared" ref="E27:E42" si="4">IF(C27*100/D27-100&gt;100,C27/D27,C27*100/D27-100)</f>
        <v>-26.315789473684205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14</v>
      </c>
      <c r="D28" s="32">
        <v>6</v>
      </c>
      <c r="E28" s="28">
        <f>IF(C28*100/D28-100&gt;100,C28/D28,C28*100/D28-100)</f>
        <v>2.3333333333333335</v>
      </c>
      <c r="F28" s="34" t="str">
        <f>IF(C28*100/D28-100&gt;100,"раз","%")</f>
        <v>раз</v>
      </c>
    </row>
    <row r="29" spans="1:6" ht="16.5">
      <c r="A29" s="42" t="s">
        <v>29</v>
      </c>
      <c r="B29" s="43"/>
      <c r="C29" s="32">
        <v>19</v>
      </c>
      <c r="D29" s="32">
        <v>26</v>
      </c>
      <c r="E29" s="28">
        <f>IF(C29*100/D29-100&gt;100,C29/D29,C29*100/D29-100)</f>
        <v>-26.92307692307692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62</v>
      </c>
      <c r="D30" s="32">
        <v>54</v>
      </c>
      <c r="E30" s="28">
        <f t="shared" si="4"/>
        <v>14.81481481481481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44</v>
      </c>
      <c r="D31" s="32">
        <v>45</v>
      </c>
      <c r="E31" s="28">
        <f t="shared" si="4"/>
        <v>-2.2222222222222285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17</v>
      </c>
      <c r="D33" s="32">
        <v>28</v>
      </c>
      <c r="E33" s="28">
        <f t="shared" si="4"/>
        <v>-39.285714285714285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30</v>
      </c>
      <c r="D34" s="32">
        <v>38</v>
      </c>
      <c r="E34" s="28">
        <f t="shared" si="4"/>
        <v>-21.05263157894737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68</v>
      </c>
      <c r="D35" s="5">
        <v>74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11</v>
      </c>
      <c r="D37" s="32">
        <v>15</v>
      </c>
      <c r="E37" s="28">
        <f t="shared" si="4"/>
        <v>-26.666666666666671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242</v>
      </c>
      <c r="D38" s="32">
        <v>251</v>
      </c>
      <c r="E38" s="28">
        <f t="shared" si="4"/>
        <v>-3.5856573705179215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765</v>
      </c>
      <c r="D39" s="32">
        <v>1427</v>
      </c>
      <c r="E39" s="28">
        <f t="shared" si="4"/>
        <v>-46.391030133146458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6911</v>
      </c>
      <c r="D40" s="32">
        <v>5727</v>
      </c>
      <c r="E40" s="28">
        <f t="shared" si="4"/>
        <v>20.674000349222979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59</v>
      </c>
      <c r="D42" s="32">
        <v>67</v>
      </c>
      <c r="E42" s="28">
        <f t="shared" si="4"/>
        <v>-11.940298507462686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283</v>
      </c>
      <c r="D43" s="41">
        <v>287</v>
      </c>
      <c r="E43" s="39">
        <f t="shared" ref="E43" si="6">IF(C43*100/D43-100&gt;100,C43/D43,C43*100/D43-100)</f>
        <v>-1.3937282229965149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2018-11-07T04:54:17Z</dcterms:modified>
</cp:coreProperties>
</file>