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15345" windowHeight="3960"/>
  </bookViews>
  <sheets>
    <sheet name="Сводка" sheetId="1" r:id="rId1"/>
  </sheets>
  <calcPr calcId="162913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<sst xmlns="http://schemas.openxmlformats.org/spreadsheetml/2006/main" count="49" uniqueCount="46">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</sst>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6026E-2"/>
          <c:y val="5.4944465274950366E-2"/>
          <c:w val="0.90136586970098409"/>
          <c:h val="0.74142027233783137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367</c:v>
                </c:pt>
                <c:pt idx="1">
                  <c:v>133</c:v>
                </c:pt>
                <c:pt idx="2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364</c:v>
                </c:pt>
                <c:pt idx="1">
                  <c:v>116</c:v>
                </c:pt>
                <c:pt idx="2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13240"/>
        <c:axId val="197113632"/>
      </c:barChart>
      <c:catAx>
        <c:axId val="197113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113632"/>
        <c:crosses val="autoZero"/>
        <c:auto val="1"/>
        <c:lblAlgn val="ctr"/>
        <c:lblOffset val="100"/>
        <c:noMultiLvlLbl val="0"/>
      </c:catAx>
      <c:valAx>
        <c:axId val="1971136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113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98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80</c:v>
                </c:pt>
                <c:pt idx="1">
                  <c:v>13</c:v>
                </c:pt>
                <c:pt idx="2">
                  <c:v>7</c:v>
                </c:pt>
                <c:pt idx="3">
                  <c:v>45</c:v>
                </c:pt>
                <c:pt idx="4">
                  <c:v>21</c:v>
                </c:pt>
                <c:pt idx="5">
                  <c:v>54</c:v>
                </c:pt>
                <c:pt idx="6">
                  <c:v>144</c:v>
                </c:pt>
                <c:pt idx="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62</c:v>
                </c:pt>
                <c:pt idx="1">
                  <c:v>17</c:v>
                </c:pt>
                <c:pt idx="2">
                  <c:v>12</c:v>
                </c:pt>
                <c:pt idx="3">
                  <c:v>52</c:v>
                </c:pt>
                <c:pt idx="4">
                  <c:v>27</c:v>
                </c:pt>
                <c:pt idx="5">
                  <c:v>37</c:v>
                </c:pt>
                <c:pt idx="6">
                  <c:v>150</c:v>
                </c:pt>
                <c:pt idx="7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424736"/>
        <c:axId val="200422384"/>
      </c:barChart>
      <c:catAx>
        <c:axId val="2004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2384"/>
        <c:crosses val="autoZero"/>
        <c:auto val="1"/>
        <c:lblAlgn val="ctr"/>
        <c:lblOffset val="0"/>
        <c:tickLblSkip val="1"/>
        <c:noMultiLvlLbl val="0"/>
      </c:catAx>
      <c:valAx>
        <c:axId val="2004223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4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86"/>
          <c:y val="1.65485015618115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17</c:v>
                </c:pt>
                <c:pt idx="2">
                  <c:v>22</c:v>
                </c:pt>
                <c:pt idx="3">
                  <c:v>84</c:v>
                </c:pt>
                <c:pt idx="4">
                  <c:v>65</c:v>
                </c:pt>
                <c:pt idx="5">
                  <c:v>5</c:v>
                </c:pt>
                <c:pt idx="6">
                  <c:v>39</c:v>
                </c:pt>
                <c:pt idx="7">
                  <c:v>37</c:v>
                </c:pt>
                <c:pt idx="8">
                  <c:v>78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6</c:v>
                </c:pt>
                <c:pt idx="2">
                  <c:v>28</c:v>
                </c:pt>
                <c:pt idx="3">
                  <c:v>66</c:v>
                </c:pt>
                <c:pt idx="4">
                  <c:v>50</c:v>
                </c:pt>
                <c:pt idx="5">
                  <c:v>4</c:v>
                </c:pt>
                <c:pt idx="6">
                  <c:v>38</c:v>
                </c:pt>
                <c:pt idx="7">
                  <c:v>56</c:v>
                </c:pt>
                <c:pt idx="8" formatCode="General">
                  <c:v>87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424344"/>
        <c:axId val="200420816"/>
      </c:barChart>
      <c:catAx>
        <c:axId val="200424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0816"/>
        <c:crosses val="autoZero"/>
        <c:auto val="1"/>
        <c:lblAlgn val="ctr"/>
        <c:lblOffset val="100"/>
        <c:tickLblSkip val="1"/>
        <c:noMultiLvlLbl val="0"/>
      </c:catAx>
      <c:valAx>
        <c:axId val="200420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4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80</c:v>
                </c:pt>
                <c:pt idx="1">
                  <c:v>13</c:v>
                </c:pt>
                <c:pt idx="2">
                  <c:v>7</c:v>
                </c:pt>
                <c:pt idx="3">
                  <c:v>45</c:v>
                </c:pt>
                <c:pt idx="4">
                  <c:v>21</c:v>
                </c:pt>
                <c:pt idx="5">
                  <c:v>54</c:v>
                </c:pt>
                <c:pt idx="6">
                  <c:v>144</c:v>
                </c:pt>
                <c:pt idx="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48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17</c:v>
                </c:pt>
                <c:pt idx="2">
                  <c:v>22</c:v>
                </c:pt>
                <c:pt idx="3">
                  <c:v>84</c:v>
                </c:pt>
                <c:pt idx="4">
                  <c:v>65</c:v>
                </c:pt>
                <c:pt idx="5">
                  <c:v>5</c:v>
                </c:pt>
                <c:pt idx="6">
                  <c:v>39</c:v>
                </c:pt>
                <c:pt idx="7">
                  <c:v>37</c:v>
                </c:pt>
                <c:pt idx="8">
                  <c:v>78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43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45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47</xdr:row>
      <xdr:rowOff>0</xdr:rowOff>
    </xdr:from>
    <xdr:to>
      <xdr:col>5</xdr:col>
      <xdr:colOff>523875</xdr:colOff>
      <xdr:row>79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80</xdr:row>
      <xdr:rowOff>104775</xdr:rowOff>
    </xdr:from>
    <xdr:to>
      <xdr:col>5</xdr:col>
      <xdr:colOff>533400</xdr:colOff>
      <xdr:row>111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D43" sqref="D43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39" t="s">
        <v>40</v>
      </c>
      <c r="C1" s="40"/>
      <c r="D1" s="24">
        <v>43465</v>
      </c>
      <c r="E1" s="4" t="s">
        <v>36</v>
      </c>
      <c r="F1" s="5"/>
    </row>
    <row r="2" spans="1:7" ht="16.5" customHeight="1" x14ac:dyDescent="0.2">
      <c r="A2" s="54"/>
      <c r="B2" s="54"/>
      <c r="C2" s="48" t="s">
        <v>39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5">
        <v>367</v>
      </c>
      <c r="D5" s="27">
        <v>364</v>
      </c>
      <c r="E5" s="28">
        <f t="shared" ref="E5:E16" si="0">IF(C5*100/D5-100&gt;100,C5/D5,C5*100/D5-100)</f>
        <v>0.8241758241758248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133</v>
      </c>
      <c r="D6" s="27">
        <v>116</v>
      </c>
      <c r="E6" s="28">
        <f t="shared" si="0"/>
        <v>14.65517241379311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5539430</v>
      </c>
      <c r="D7" s="29">
        <v>3428357</v>
      </c>
      <c r="E7" s="28">
        <f t="shared" si="0"/>
        <v>61.57681361655159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6</v>
      </c>
      <c r="E10" s="28">
        <f t="shared" si="0"/>
        <v>33.333333333333343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249</v>
      </c>
      <c r="D12" s="36">
        <v>246</v>
      </c>
      <c r="E12" s="28">
        <f t="shared" si="0"/>
        <v>1.2195121951219505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25</v>
      </c>
      <c r="D13" s="31">
        <v>21</v>
      </c>
      <c r="E13" s="28">
        <f t="shared" si="0"/>
        <v>19.047619047619051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5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50</v>
      </c>
      <c r="D15" s="31">
        <v>88</v>
      </c>
      <c r="E15" s="28">
        <f t="shared" si="0"/>
        <v>-43.18181818181818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434507000</v>
      </c>
      <c r="D16" s="31">
        <v>42750000</v>
      </c>
      <c r="E16" s="28">
        <f t="shared" si="0"/>
        <v>10.163906432748538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80</v>
      </c>
      <c r="D18" s="32">
        <v>62</v>
      </c>
      <c r="E18" s="28">
        <f t="shared" ref="E18:E25" si="2">IF(C18*100/D18-100&gt;100,C18/D18,C18*100/D18-100)</f>
        <v>29.032258064516128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13</v>
      </c>
      <c r="D19" s="32">
        <v>17</v>
      </c>
      <c r="E19" s="28">
        <f t="shared" si="2"/>
        <v>-23.529411764705884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12</v>
      </c>
      <c r="E20" s="28">
        <f t="shared" si="2"/>
        <v>-41.666666666666664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45</v>
      </c>
      <c r="D21" s="32">
        <v>52</v>
      </c>
      <c r="E21" s="28">
        <f t="shared" si="2"/>
        <v>-13.461538461538467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21</v>
      </c>
      <c r="D22" s="32">
        <v>27</v>
      </c>
      <c r="E22" s="28">
        <f t="shared" si="2"/>
        <v>-22.222222222222229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54</v>
      </c>
      <c r="D23" s="32">
        <v>37</v>
      </c>
      <c r="E23" s="28">
        <f t="shared" si="2"/>
        <v>45.945945945945937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144</v>
      </c>
      <c r="D24" s="32">
        <v>150</v>
      </c>
      <c r="E24" s="28">
        <f t="shared" si="2"/>
        <v>-4</v>
      </c>
      <c r="F24" s="34" t="str">
        <f t="shared" si="3"/>
        <v>%</v>
      </c>
    </row>
    <row r="25" spans="1:6" ht="16.5" x14ac:dyDescent="0.25">
      <c r="A25" s="46" t="s">
        <v>45</v>
      </c>
      <c r="B25" s="47"/>
      <c r="C25" s="32">
        <v>133</v>
      </c>
      <c r="D25" s="32">
        <v>116</v>
      </c>
      <c r="E25" s="28">
        <f t="shared" si="2"/>
        <v>14.65517241379311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18</v>
      </c>
      <c r="D27" s="32">
        <v>24</v>
      </c>
      <c r="E27" s="28">
        <f t="shared" ref="E27:E42" si="4">IF(C27*100/D27-100&gt;100,C27/D27,C27*100/D27-100)</f>
        <v>-25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17</v>
      </c>
      <c r="D28" s="32">
        <v>6</v>
      </c>
      <c r="E28" s="28">
        <f>IF(C28*100/D28-100&gt;100,C28/D28,C28*100/D28-100)</f>
        <v>2.8333333333333335</v>
      </c>
      <c r="F28" s="34" t="str">
        <f>IF(C28*100/D28-100&gt;100,"раз","%")</f>
        <v>раз</v>
      </c>
    </row>
    <row r="29" spans="1:6" ht="16.5" x14ac:dyDescent="0.25">
      <c r="A29" s="43" t="s">
        <v>29</v>
      </c>
      <c r="B29" s="44"/>
      <c r="C29" s="32">
        <v>22</v>
      </c>
      <c r="D29" s="32">
        <v>28</v>
      </c>
      <c r="E29" s="28">
        <f>IF(C29*100/D29-100&gt;100,C29/D29,C29*100/D29-100)</f>
        <v>-21.428571428571431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84</v>
      </c>
      <c r="D30" s="32">
        <v>66</v>
      </c>
      <c r="E30" s="28">
        <f t="shared" si="4"/>
        <v>27.272727272727266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65</v>
      </c>
      <c r="D31" s="32">
        <v>50</v>
      </c>
      <c r="E31" s="28">
        <f t="shared" si="4"/>
        <v>30</v>
      </c>
      <c r="F31" s="34" t="str">
        <f t="shared" si="5"/>
        <v>%</v>
      </c>
    </row>
    <row r="32" spans="1:6" ht="16.5" x14ac:dyDescent="0.25">
      <c r="A32" s="43" t="s">
        <v>37</v>
      </c>
      <c r="B32" s="44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 x14ac:dyDescent="0.25">
      <c r="A33" s="43" t="s">
        <v>38</v>
      </c>
      <c r="B33" s="44"/>
      <c r="C33" s="32">
        <v>39</v>
      </c>
      <c r="D33" s="32">
        <v>38</v>
      </c>
      <c r="E33" s="28">
        <f t="shared" si="4"/>
        <v>2.6315789473684248</v>
      </c>
      <c r="F33" s="34" t="str">
        <f t="shared" si="5"/>
        <v>%</v>
      </c>
    </row>
    <row r="34" spans="1:8" ht="16.5" x14ac:dyDescent="0.25">
      <c r="A34" s="43" t="s">
        <v>32</v>
      </c>
      <c r="B34" s="44"/>
      <c r="C34" s="32">
        <v>37</v>
      </c>
      <c r="D34" s="32">
        <v>56</v>
      </c>
      <c r="E34" s="28">
        <f t="shared" si="4"/>
        <v>-33.928571428571431</v>
      </c>
      <c r="F34" s="34" t="str">
        <f>IF(C34*100/D34-100&gt;100,"раз","%")</f>
        <v>%</v>
      </c>
    </row>
    <row r="35" spans="1:8" ht="16.5" x14ac:dyDescent="0.25">
      <c r="A35" s="46" t="s">
        <v>34</v>
      </c>
      <c r="B35" s="47"/>
      <c r="C35" s="32">
        <v>78</v>
      </c>
      <c r="D35" s="5">
        <v>87</v>
      </c>
      <c r="E35" s="28">
        <v>5</v>
      </c>
      <c r="F35" s="34" t="str">
        <f>IF(C35*100/D35-100&gt;100,"раз","%")</f>
        <v>%</v>
      </c>
    </row>
    <row r="36" spans="1:8" ht="16.5" x14ac:dyDescent="0.2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15</v>
      </c>
      <c r="D37" s="32">
        <v>16</v>
      </c>
      <c r="E37" s="28">
        <f t="shared" si="4"/>
        <v>-6.25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311</v>
      </c>
      <c r="D38" s="32">
        <v>312</v>
      </c>
      <c r="E38" s="28">
        <f t="shared" si="4"/>
        <v>-0.3205128205128176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951</v>
      </c>
      <c r="D39" s="32">
        <v>1439</v>
      </c>
      <c r="E39" s="28">
        <f t="shared" si="4"/>
        <v>-33.912439193884637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10212</v>
      </c>
      <c r="D40" s="32">
        <v>7205</v>
      </c>
      <c r="E40" s="28">
        <f t="shared" si="4"/>
        <v>41.734906315058993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6</v>
      </c>
      <c r="D41" s="32">
        <v>3</v>
      </c>
      <c r="E41" s="28">
        <f t="shared" si="4"/>
        <v>100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84</v>
      </c>
      <c r="D42" s="32">
        <v>75</v>
      </c>
      <c r="E42" s="28">
        <f t="shared" si="4"/>
        <v>12</v>
      </c>
      <c r="F42" s="34" t="str">
        <f t="shared" si="5"/>
        <v>%</v>
      </c>
    </row>
    <row r="43" spans="1:8" ht="16.5" x14ac:dyDescent="0.25">
      <c r="A43" s="37" t="s">
        <v>41</v>
      </c>
      <c r="B43" s="37"/>
      <c r="C43" s="20"/>
      <c r="D43" s="21"/>
      <c r="E43" s="22"/>
      <c r="F43" s="22"/>
      <c r="G43" s="1"/>
      <c r="H43" s="1"/>
    </row>
    <row r="44" spans="1:8" ht="16.5" x14ac:dyDescent="0.25">
      <c r="A44" s="37"/>
      <c r="B44" s="37"/>
      <c r="C44" s="26"/>
      <c r="D44" s="38"/>
      <c r="E44" s="38"/>
      <c r="F44" s="38"/>
    </row>
    <row r="45" spans="1:8" x14ac:dyDescent="0.2">
      <c r="A45" s="23"/>
      <c r="B45" s="23"/>
      <c r="C45" s="17"/>
      <c r="D45" s="17"/>
      <c r="E45" s="17"/>
      <c r="F45" s="17"/>
    </row>
    <row r="46" spans="1:8" x14ac:dyDescent="0.2">
      <c r="A46" s="17"/>
      <c r="B46" s="25"/>
      <c r="C46" s="17"/>
      <c r="D46" s="17"/>
      <c r="E46" s="17"/>
      <c r="F46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3:B44"/>
    <mergeCell ref="D44:F44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RePack by Diakov</cp:lastModifiedBy>
  <cp:lastPrinted>2018-12-19T04:32:50Z</cp:lastPrinted>
  <dcterms:created xsi:type="dcterms:W3CDTF">1997-03-25T06:43:11Z</dcterms:created>
  <dcterms:modified xsi:type="dcterms:W3CDTF">2019-01-10T10:36:26Z</dcterms:modified>
</cp:coreProperties>
</file>