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<sst xmlns="http://schemas.openxmlformats.org/spreadsheetml/2006/main" count="50" uniqueCount="47">
  <si>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</si>
  <si>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</si>
  <si>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</si>
  <si>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</si>
  <si>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</si>
  <si>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</si>
  <si>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</si>
  <si>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</si>
  <si>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</si>
  <si>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</si>
  <si>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</si>
  <si>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</si>
  <si>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</si>
  <si>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</si>
  <si>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</si>
  <si>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</si>
  <si>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</si>
  <si>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</si>
  <si>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</si>
  <si>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</si>
  <si>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</si>
  <si>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</si>
  <si>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</si>
  <si>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</si>
  <si>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</si>
  <si>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</si>
  <si>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</si>
  <si>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</si>
  <si>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</si>
  <si>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</si>
  <si>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</si>
  <si>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</si>
  <si>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</si>
  <si>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</si>
  <si>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</si>
  <si>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</si>
  <si>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</si>
  <si>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</si>
  <si>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</si>
  <si>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</si>
  <si>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</si>
  <si>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</si>
  <si>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</si>
  <si>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</si>
  <si>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</si>
  <si>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</si>
  <si>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248 отказных материалов плюс 22 переданных, 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</si>
</sst>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554E-2"/>
          <c:y val="5.4944465274950366E-2"/>
          <c:w val="0.90136586970098609"/>
          <c:h val="0.74142027233782914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255</c:v>
                </c:pt>
                <c:pt idx="1">
                  <c:v>123</c:v>
                </c:pt>
                <c:pt idx="2">
                  <c:v>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276</c:v>
                </c:pt>
                <c:pt idx="1">
                  <c:v>110</c:v>
                </c:pt>
                <c:pt idx="2">
                  <c:v>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4015872"/>
        <c:axId val="94017408"/>
      </c:barChart>
      <c:catAx>
        <c:axId val="940158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17408"/>
        <c:crosses val="autoZero"/>
        <c:auto val="1"/>
        <c:lblAlgn val="ctr"/>
        <c:lblOffset val="100"/>
      </c:catAx>
      <c:valAx>
        <c:axId val="9401740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15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66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61</c:v>
                </c:pt>
                <c:pt idx="1">
                  <c:v>8</c:v>
                </c:pt>
                <c:pt idx="2">
                  <c:v>5</c:v>
                </c:pt>
                <c:pt idx="3">
                  <c:v>30</c:v>
                </c:pt>
                <c:pt idx="4">
                  <c:v>12</c:v>
                </c:pt>
                <c:pt idx="5">
                  <c:v>36</c:v>
                </c:pt>
                <c:pt idx="6">
                  <c:v>103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110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5361280"/>
        <c:axId val="95363072"/>
      </c:barChart>
      <c:catAx>
        <c:axId val="9536128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363072"/>
        <c:crosses val="autoZero"/>
        <c:auto val="1"/>
        <c:lblAlgn val="ctr"/>
        <c:lblOffset val="0"/>
        <c:tickLblSkip val="1"/>
      </c:catAx>
      <c:valAx>
        <c:axId val="9536307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3612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647"/>
          <c:y val="1.6548501561811514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17</c:v>
                </c:pt>
                <c:pt idx="3">
                  <c:v>62</c:v>
                </c:pt>
                <c:pt idx="4">
                  <c:v>42</c:v>
                </c:pt>
                <c:pt idx="5">
                  <c:v>4</c:v>
                </c:pt>
                <c:pt idx="6">
                  <c:v>15</c:v>
                </c:pt>
                <c:pt idx="7">
                  <c:v>31</c:v>
                </c:pt>
                <c:pt idx="8">
                  <c:v>57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19</c:v>
                </c:pt>
                <c:pt idx="1">
                  <c:v>6</c:v>
                </c:pt>
                <c:pt idx="2">
                  <c:v>24</c:v>
                </c:pt>
                <c:pt idx="3">
                  <c:v>50</c:v>
                </c:pt>
                <c:pt idx="4">
                  <c:v>44</c:v>
                </c:pt>
                <c:pt idx="5">
                  <c:v>4</c:v>
                </c:pt>
                <c:pt idx="6">
                  <c:v>27</c:v>
                </c:pt>
                <c:pt idx="7">
                  <c:v>35</c:v>
                </c:pt>
                <c:pt idx="8" formatCode="General">
                  <c:v>67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5408128"/>
        <c:axId val="95409664"/>
      </c:barChart>
      <c:catAx>
        <c:axId val="9540812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409664"/>
        <c:crosses val="autoZero"/>
        <c:auto val="1"/>
        <c:lblAlgn val="ctr"/>
        <c:lblOffset val="100"/>
        <c:tickLblSkip val="1"/>
      </c:catAx>
      <c:valAx>
        <c:axId val="954096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5408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21" l="0.70000000000000062" r="0.70000000000000062" t="0.750000000000014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61</c:v>
                </c:pt>
                <c:pt idx="1">
                  <c:v>8</c:v>
                </c:pt>
                <c:pt idx="2">
                  <c:v>5</c:v>
                </c:pt>
                <c:pt idx="3">
                  <c:v>30</c:v>
                </c:pt>
                <c:pt idx="4">
                  <c:v>12</c:v>
                </c:pt>
                <c:pt idx="5">
                  <c:v>36</c:v>
                </c:pt>
                <c:pt idx="6">
                  <c:v>103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87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21" l="0.70000000000000062" r="0.70000000000000062" t="0.75000000000001421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17</c:v>
                </c:pt>
                <c:pt idx="3">
                  <c:v>62</c:v>
                </c:pt>
                <c:pt idx="4">
                  <c:v>42</c:v>
                </c:pt>
                <c:pt idx="5">
                  <c:v>4</c:v>
                </c:pt>
                <c:pt idx="6">
                  <c:v>15</c:v>
                </c:pt>
                <c:pt idx="7">
                  <c:v>31</c:v>
                </c:pt>
                <c:pt idx="8">
                  <c:v>57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069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31" workbookViewId="0">
      <selection activeCell="D43" sqref="D43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43390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255</v>
      </c>
      <c r="D5" s="27">
        <v>276</v>
      </c>
      <c r="E5" s="28">
        <f t="shared" ref="E5:E16" si="0">IF(C5*100/D5-100&gt;100,C5/D5,C5*100/D5-100)</f>
        <v>-7.6086956521739069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123</v>
      </c>
      <c r="D6" s="27">
        <v>110</v>
      </c>
      <c r="E6" s="28">
        <f t="shared" si="0"/>
        <v>11.818181818181813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3310657</v>
      </c>
      <c r="E7" s="28">
        <f t="shared" si="0"/>
        <v>54.478733375278694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6</v>
      </c>
      <c r="E10" s="28">
        <f t="shared" si="0"/>
        <v>-16.666666666666671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181</v>
      </c>
      <c r="D12" s="36">
        <v>183</v>
      </c>
      <c r="E12" s="28">
        <f t="shared" si="0"/>
        <v>-1.0928961748633839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29</v>
      </c>
      <c r="D15" s="31">
        <v>85</v>
      </c>
      <c r="E15" s="28">
        <f t="shared" si="0"/>
        <v>-65.882352941176464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130637000</v>
      </c>
      <c r="D16" s="31">
        <v>18065000</v>
      </c>
      <c r="E16" s="28">
        <f t="shared" si="0"/>
        <v>7.2314973706061441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61</v>
      </c>
      <c r="D18" s="32">
        <v>47</v>
      </c>
      <c r="E18" s="28">
        <f t="shared" ref="E18:E25" si="2">IF(C18*100/D18-100&gt;100,C18/D18,C18*100/D18-100)</f>
        <v>29.787234042553195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8</v>
      </c>
      <c r="D19" s="32">
        <v>10</v>
      </c>
      <c r="E19" s="28">
        <f t="shared" si="2"/>
        <v>-20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5</v>
      </c>
      <c r="D20" s="32">
        <v>7</v>
      </c>
      <c r="E20" s="28">
        <f t="shared" si="2"/>
        <v>-28.571428571428569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30</v>
      </c>
      <c r="D21" s="32">
        <v>45</v>
      </c>
      <c r="E21" s="28">
        <f t="shared" si="2"/>
        <v>-33.333333333333329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12</v>
      </c>
      <c r="D22" s="32">
        <v>23</v>
      </c>
      <c r="E22" s="28">
        <f t="shared" si="2"/>
        <v>-47.826086956521742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36</v>
      </c>
      <c r="D23" s="32">
        <v>34</v>
      </c>
      <c r="E23" s="28">
        <f t="shared" si="2"/>
        <v>5.8823529411764639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103</v>
      </c>
      <c r="D24" s="32">
        <v>110</v>
      </c>
      <c r="E24" s="28">
        <f t="shared" si="2"/>
        <v>-6.3636363636363598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14</v>
      </c>
      <c r="D27" s="32">
        <v>19</v>
      </c>
      <c r="E27" s="28">
        <f t="shared" ref="E27:E42" si="4">IF(C27*100/D27-100&gt;100,C27/D27,C27*100/D27-100)</f>
        <v>-26.315789473684205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13</v>
      </c>
      <c r="D28" s="32">
        <v>6</v>
      </c>
      <c r="E28" s="28">
        <f>IF(C28*100/D28-100&gt;100,C28/D28,C28*100/D28-100)</f>
        <v>2.1666666666666665</v>
      </c>
      <c r="F28" s="34" t="str">
        <f>IF(C28*100/D28-100&gt;100,"раз","%")</f>
        <v>раз</v>
      </c>
    </row>
    <row r="29" spans="1:6" ht="16.5">
      <c r="A29" s="42" t="s">
        <v>29</v>
      </c>
      <c r="B29" s="43"/>
      <c r="C29" s="32">
        <v>17</v>
      </c>
      <c r="D29" s="32">
        <v>24</v>
      </c>
      <c r="E29" s="28">
        <f>IF(C29*100/D29-100&gt;100,C29/D29,C29*100/D29-100)</f>
        <v>-29.166666666666671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62</v>
      </c>
      <c r="D30" s="32">
        <v>50</v>
      </c>
      <c r="E30" s="28">
        <f t="shared" si="4"/>
        <v>24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42</v>
      </c>
      <c r="D31" s="32">
        <v>44</v>
      </c>
      <c r="E31" s="28">
        <f t="shared" si="4"/>
        <v>-4.5454545454545467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15</v>
      </c>
      <c r="D33" s="32">
        <v>27</v>
      </c>
      <c r="E33" s="28">
        <f t="shared" si="4"/>
        <v>-44.444444444444443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31</v>
      </c>
      <c r="D34" s="32">
        <v>35</v>
      </c>
      <c r="E34" s="28">
        <f t="shared" si="4"/>
        <v>-11.428571428571431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57</v>
      </c>
      <c r="D35" s="5">
        <v>67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9</v>
      </c>
      <c r="D37" s="32">
        <v>14</v>
      </c>
      <c r="E37" s="28">
        <f t="shared" si="4"/>
        <v>-35.714285714285708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227</v>
      </c>
      <c r="D38" s="32">
        <v>235</v>
      </c>
      <c r="E38" s="28">
        <f t="shared" si="4"/>
        <v>-3.4042553191489304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732</v>
      </c>
      <c r="D39" s="32">
        <v>1403</v>
      </c>
      <c r="E39" s="28">
        <f t="shared" si="4"/>
        <v>-47.826086956521742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6532</v>
      </c>
      <c r="D40" s="32">
        <v>5481</v>
      </c>
      <c r="E40" s="28">
        <f t="shared" si="4"/>
        <v>19.175332968436422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57</v>
      </c>
      <c r="D42" s="32">
        <v>66</v>
      </c>
      <c r="E42" s="28">
        <f t="shared" si="4"/>
        <v>-13.63636363636364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272</v>
      </c>
      <c r="D43" s="41">
        <v>276</v>
      </c>
      <c r="E43" s="39">
        <f t="shared" ref="E43" si="6">IF(C43*100/D43-100&gt;100,C43/D43,C43*100/D43-100)</f>
        <v>-1.4492753623188435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2018-10-17T07:11:44Z</dcterms:modified>
</cp:coreProperties>
</file>