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15480" windowHeight="1158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<sst xmlns="http://schemas.openxmlformats.org/spreadsheetml/2006/main" count="50" uniqueCount="47">
  <si>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</si>
  <si>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</si>
  <si>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</si>
  <si>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</si>
  <si>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</si>
  <si>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</si>
  <si>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</si>
  <si>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</si>
  <si>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</si>
  <si>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</si>
  <si>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</si>
  <si>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</si>
  <si>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</si>
  <si>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</si>
  <si>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</si>
  <si>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</si>
  <si>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</si>
  <si>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</si>
  <si>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</si>
  <si>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</si>
  <si>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</si>
  <si>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</si>
  <si>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</si>
  <si>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</si>
  <si>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</si>
  <si>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</si>
  <si>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</si>
  <si>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</si>
  <si>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</si>
  <si>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</si>
  <si>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</si>
  <si>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</si>
  <si>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</si>
  <si>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</si>
  <si>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</si>
  <si>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</si>
  <si>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</si>
  <si>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</si>
  <si>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</si>
  <si>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</si>
  <si>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</si>
  <si>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</si>
  <si>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</si>
  <si>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</si>
  <si>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</si>
  <si>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</si>
  <si>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>По факту 185 отказных материалов плюс 12 переданных, 10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</si>
</sst>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4791E-2"/>
          <c:y val="5.4944465274950366E-2"/>
          <c:w val="0.90136586970098931"/>
          <c:h val="0.74142027233782548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179</c:v>
                </c:pt>
                <c:pt idx="1">
                  <c:v>94</c:v>
                </c:pt>
                <c:pt idx="2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186</c:v>
                </c:pt>
                <c:pt idx="1">
                  <c:v>85</c:v>
                </c:pt>
                <c:pt idx="2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93792"/>
        <c:axId val="58195328"/>
      </c:barChart>
      <c:catAx>
        <c:axId val="581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5328"/>
        <c:crosses val="autoZero"/>
        <c:auto val="1"/>
        <c:lblAlgn val="ctr"/>
        <c:lblOffset val="100"/>
        <c:noMultiLvlLbl val="0"/>
      </c:catAx>
      <c:valAx>
        <c:axId val="581953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3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10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46</c:v>
                </c:pt>
                <c:pt idx="1">
                  <c:v>5</c:v>
                </c:pt>
                <c:pt idx="2">
                  <c:v>3</c:v>
                </c:pt>
                <c:pt idx="3">
                  <c:v>22</c:v>
                </c:pt>
                <c:pt idx="4">
                  <c:v>10</c:v>
                </c:pt>
                <c:pt idx="5">
                  <c:v>26</c:v>
                </c:pt>
                <c:pt idx="6">
                  <c:v>67</c:v>
                </c:pt>
                <c:pt idx="7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30</c:v>
                </c:pt>
                <c:pt idx="1">
                  <c:v>5</c:v>
                </c:pt>
                <c:pt idx="2">
                  <c:v>7</c:v>
                </c:pt>
                <c:pt idx="3">
                  <c:v>26</c:v>
                </c:pt>
                <c:pt idx="4">
                  <c:v>15</c:v>
                </c:pt>
                <c:pt idx="5">
                  <c:v>27</c:v>
                </c:pt>
                <c:pt idx="6">
                  <c:v>76</c:v>
                </c:pt>
                <c:pt idx="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95680"/>
        <c:axId val="58697216"/>
      </c:barChart>
      <c:catAx>
        <c:axId val="586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7216"/>
        <c:crosses val="autoZero"/>
        <c:auto val="1"/>
        <c:lblAlgn val="ctr"/>
        <c:lblOffset val="0"/>
        <c:tickLblSkip val="1"/>
        <c:noMultiLvlLbl val="0"/>
      </c:catAx>
      <c:valAx>
        <c:axId val="58697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5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36"/>
          <c:y val="1.6548501561811414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8</c:v>
                </c:pt>
                <c:pt idx="1">
                  <c:v>5</c:v>
                </c:pt>
                <c:pt idx="2">
                  <c:v>14</c:v>
                </c:pt>
                <c:pt idx="3">
                  <c:v>47</c:v>
                </c:pt>
                <c:pt idx="4">
                  <c:v>33</c:v>
                </c:pt>
                <c:pt idx="5">
                  <c:v>3</c:v>
                </c:pt>
                <c:pt idx="6">
                  <c:v>13</c:v>
                </c:pt>
                <c:pt idx="7">
                  <c:v>16</c:v>
                </c:pt>
                <c:pt idx="8">
                  <c:v>40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11</c:v>
                </c:pt>
                <c:pt idx="1">
                  <c:v>3</c:v>
                </c:pt>
                <c:pt idx="2">
                  <c:v>13</c:v>
                </c:pt>
                <c:pt idx="3">
                  <c:v>30</c:v>
                </c:pt>
                <c:pt idx="4">
                  <c:v>35</c:v>
                </c:pt>
                <c:pt idx="5">
                  <c:v>3</c:v>
                </c:pt>
                <c:pt idx="6">
                  <c:v>21</c:v>
                </c:pt>
                <c:pt idx="7">
                  <c:v>20</c:v>
                </c:pt>
                <c:pt idx="8" formatCode="General">
                  <c:v>50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17696"/>
        <c:axId val="58719232"/>
      </c:barChart>
      <c:catAx>
        <c:axId val="5871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9232"/>
        <c:crosses val="autoZero"/>
        <c:auto val="1"/>
        <c:lblAlgn val="ctr"/>
        <c:lblOffset val="100"/>
        <c:tickLblSkip val="1"/>
        <c:noMultiLvlLbl val="0"/>
      </c:catAx>
      <c:valAx>
        <c:axId val="58719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7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46</c:v>
                </c:pt>
                <c:pt idx="1">
                  <c:v>5</c:v>
                </c:pt>
                <c:pt idx="2">
                  <c:v>3</c:v>
                </c:pt>
                <c:pt idx="3">
                  <c:v>22</c:v>
                </c:pt>
                <c:pt idx="4">
                  <c:v>10</c:v>
                </c:pt>
                <c:pt idx="5">
                  <c:v>26</c:v>
                </c:pt>
                <c:pt idx="6">
                  <c:v>67</c:v>
                </c:pt>
                <c:pt idx="7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87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8</c:v>
                </c:pt>
                <c:pt idx="1">
                  <c:v>5</c:v>
                </c:pt>
                <c:pt idx="2">
                  <c:v>14</c:v>
                </c:pt>
                <c:pt idx="3">
                  <c:v>47</c:v>
                </c:pt>
                <c:pt idx="4">
                  <c:v>33</c:v>
                </c:pt>
                <c:pt idx="5">
                  <c:v>3</c:v>
                </c:pt>
                <c:pt idx="6">
                  <c:v>13</c:v>
                </c:pt>
                <c:pt idx="7">
                  <c:v>16</c:v>
                </c:pt>
                <c:pt idx="8">
                  <c:v>40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766E-4"/>
          <c:y val="0.8209228107850155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" workbookViewId="0">
      <selection activeCell="D43" sqref="D43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41</v>
      </c>
      <c r="C1" s="45"/>
      <c r="D1" s="24">
        <v>43306</v>
      </c>
      <c r="E1" s="4" t="s">
        <v>36</v>
      </c>
      <c r="F1" s="5"/>
    </row>
    <row r="2" spans="1:7" ht="16.5" customHeight="1" x14ac:dyDescent="0.2">
      <c r="A2" s="59"/>
      <c r="B2" s="59"/>
      <c r="C2" s="53" t="s">
        <v>40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45</v>
      </c>
      <c r="D4" s="19" t="s">
        <v>44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179</v>
      </c>
      <c r="D5" s="27">
        <v>186</v>
      </c>
      <c r="E5" s="28">
        <f t="shared" ref="E5:E16" si="0">IF(C5*100/D5-100&gt;100,C5/D5,C5*100/D5-100)</f>
        <v>-3.7634408602150557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94</v>
      </c>
      <c r="D6" s="27">
        <v>85</v>
      </c>
      <c r="E6" s="28">
        <f t="shared" si="0"/>
        <v>10.588235294117652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5114261</v>
      </c>
      <c r="D7" s="29">
        <v>1824800</v>
      </c>
      <c r="E7" s="28">
        <f t="shared" si="0"/>
        <v>2.8026419333625601</v>
      </c>
      <c r="F7" s="34" t="str">
        <f t="shared" si="1"/>
        <v>раз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3</v>
      </c>
      <c r="D10" s="31">
        <v>1</v>
      </c>
      <c r="E10" s="28">
        <f t="shared" si="0"/>
        <v>3</v>
      </c>
      <c r="F10" s="34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124</v>
      </c>
      <c r="D12" s="36">
        <v>123</v>
      </c>
      <c r="E12" s="28">
        <f t="shared" si="0"/>
        <v>0.81300813008130035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15</v>
      </c>
      <c r="D13" s="31">
        <v>10</v>
      </c>
      <c r="E13" s="28">
        <f t="shared" si="0"/>
        <v>50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26</v>
      </c>
      <c r="D15" s="31">
        <v>46</v>
      </c>
      <c r="E15" s="28">
        <f t="shared" si="0"/>
        <v>-43.478260869565219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103020000</v>
      </c>
      <c r="D16" s="31">
        <v>5000</v>
      </c>
      <c r="E16" s="28">
        <f t="shared" si="0"/>
        <v>20604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46</v>
      </c>
      <c r="D18" s="32">
        <v>30</v>
      </c>
      <c r="E18" s="28">
        <f t="shared" ref="E18:E25" si="2">IF(C18*100/D18-100&gt;100,C18/D18,C18*100/D18-100)</f>
        <v>53.333333333333343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5</v>
      </c>
      <c r="D19" s="32">
        <v>5</v>
      </c>
      <c r="E19" s="28">
        <f t="shared" si="2"/>
        <v>0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3</v>
      </c>
      <c r="D20" s="32">
        <v>7</v>
      </c>
      <c r="E20" s="28">
        <f t="shared" si="2"/>
        <v>-57.142857142857146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22</v>
      </c>
      <c r="D21" s="32">
        <v>26</v>
      </c>
      <c r="E21" s="28">
        <f t="shared" si="2"/>
        <v>-15.384615384615387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10</v>
      </c>
      <c r="D22" s="32">
        <v>15</v>
      </c>
      <c r="E22" s="28">
        <f t="shared" si="2"/>
        <v>-33.333333333333329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26</v>
      </c>
      <c r="D23" s="32">
        <v>27</v>
      </c>
      <c r="E23" s="28">
        <f t="shared" si="2"/>
        <v>-3.7037037037037095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67</v>
      </c>
      <c r="D24" s="32">
        <v>76</v>
      </c>
      <c r="E24" s="28">
        <f t="shared" si="2"/>
        <v>-11.84210526315789</v>
      </c>
      <c r="F24" s="34" t="str">
        <f t="shared" si="3"/>
        <v>%</v>
      </c>
    </row>
    <row r="25" spans="1:6" ht="16.5" x14ac:dyDescent="0.25">
      <c r="A25" s="51" t="s">
        <v>37</v>
      </c>
      <c r="B25" s="52"/>
      <c r="C25" s="32">
        <v>94</v>
      </c>
      <c r="D25" s="32">
        <v>85</v>
      </c>
      <c r="E25" s="28">
        <f t="shared" si="2"/>
        <v>10.588235294117652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8</v>
      </c>
      <c r="D27" s="32">
        <v>11</v>
      </c>
      <c r="E27" s="28">
        <f t="shared" ref="E27:E42" si="4">IF(C27*100/D27-100&gt;100,C27/D27,C27*100/D27-100)</f>
        <v>-27.272727272727266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5</v>
      </c>
      <c r="D28" s="32">
        <v>3</v>
      </c>
      <c r="E28" s="28">
        <f>IF(C28*100/D28-100&gt;100,C28/D28,C28*100/D28-100)</f>
        <v>66.666666666666657</v>
      </c>
      <c r="F28" s="34" t="str">
        <f>IF(C28*100/D28-100&gt;100,"раз","%")</f>
        <v>%</v>
      </c>
    </row>
    <row r="29" spans="1:6" ht="16.5" x14ac:dyDescent="0.25">
      <c r="A29" s="48" t="s">
        <v>29</v>
      </c>
      <c r="B29" s="49"/>
      <c r="C29" s="32">
        <v>14</v>
      </c>
      <c r="D29" s="32">
        <v>13</v>
      </c>
      <c r="E29" s="28">
        <f>IF(C29*100/D29-100&gt;100,C29/D29,C29*100/D29-100)</f>
        <v>7.6923076923076934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47</v>
      </c>
      <c r="D30" s="32">
        <v>30</v>
      </c>
      <c r="E30" s="28">
        <f t="shared" si="4"/>
        <v>56.666666666666657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33</v>
      </c>
      <c r="D31" s="32">
        <v>35</v>
      </c>
      <c r="E31" s="28">
        <f t="shared" si="4"/>
        <v>-5.7142857142857082</v>
      </c>
      <c r="F31" s="34" t="str">
        <f t="shared" si="5"/>
        <v>%</v>
      </c>
    </row>
    <row r="32" spans="1:6" ht="16.5" x14ac:dyDescent="0.25">
      <c r="A32" s="48" t="s">
        <v>38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8" t="s">
        <v>39</v>
      </c>
      <c r="B33" s="49"/>
      <c r="C33" s="32">
        <v>13</v>
      </c>
      <c r="D33" s="32">
        <v>21</v>
      </c>
      <c r="E33" s="28">
        <f t="shared" si="4"/>
        <v>-38.095238095238095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16</v>
      </c>
      <c r="D34" s="32">
        <v>20</v>
      </c>
      <c r="E34" s="28">
        <f t="shared" si="4"/>
        <v>-20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40</v>
      </c>
      <c r="D35" s="5">
        <v>50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2</v>
      </c>
      <c r="D37" s="32">
        <v>12</v>
      </c>
      <c r="E37" s="28">
        <f t="shared" si="4"/>
        <v>-83.333333333333329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163</v>
      </c>
      <c r="D38" s="32">
        <v>154</v>
      </c>
      <c r="E38" s="28">
        <f t="shared" si="4"/>
        <v>5.8441558441558499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194</v>
      </c>
      <c r="D39" s="32">
        <v>1342</v>
      </c>
      <c r="E39" s="28">
        <f t="shared" si="4"/>
        <v>-85.543964232488818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5174</v>
      </c>
      <c r="D40" s="32">
        <v>3672</v>
      </c>
      <c r="E40" s="28">
        <f t="shared" si="4"/>
        <v>40.904139433551194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45</v>
      </c>
      <c r="D42" s="32">
        <v>47</v>
      </c>
      <c r="E42" s="28">
        <f t="shared" si="4"/>
        <v>-4.2553191489361666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207</v>
      </c>
      <c r="D43" s="41">
        <v>214</v>
      </c>
      <c r="E43" s="39">
        <f t="shared" ref="E43" si="6">IF(C43*100/D43-100&gt;100,C43/D43,C43*100/D43-100)</f>
        <v>-3.271028037383175</v>
      </c>
      <c r="F43" s="37" t="str">
        <f t="shared" ref="F43" si="7">IF(C43*100/D43-100&gt;100,"раз","%")</f>
        <v>%</v>
      </c>
    </row>
    <row r="44" spans="1:8" ht="16.5" x14ac:dyDescent="0.25">
      <c r="A44" s="42" t="s">
        <v>42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2001-12-31T20:33:07Z</cp:lastPrinted>
  <dcterms:created xsi:type="dcterms:W3CDTF">1997-03-25T06:43:11Z</dcterms:created>
  <dcterms:modified xsi:type="dcterms:W3CDTF">2018-07-25T05:35:07Z</dcterms:modified>
</cp:coreProperties>
</file>