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  <c r="E43" l="1"/>
  <c r="F43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<sst xmlns="http://schemas.openxmlformats.org/spreadsheetml/2006/main" count="50" uniqueCount="47">
  <si>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</si>
  <si>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</si>
  <si>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</si>
  <si>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</si>
  <si>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</si>
  <si>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</si>
  <si>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</si>
  <si>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</si>
  <si>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</si>
  <si>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</si>
  <si>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</si>
  <si>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</si>
  <si>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</si>
  <si>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</si>
  <si>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</si>
  <si>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</si>
  <si>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</si>
  <si>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</si>
  <si>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</si>
  <si>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</si>
  <si>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</si>
  <si>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</si>
  <si>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</si>
  <si>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</si>
  <si>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</si>
  <si>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</si>
  <si>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</si>
  <si>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</si>
  <si>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</si>
  <si>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</si>
  <si>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</si>
  <si>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</si>
  <si>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</si>
  <si>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</si>
  <si>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</si>
  <si>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</si>
  <si>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</si>
  <si>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</si>
  <si>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</si>
  <si>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</si>
  <si>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</si>
  <si>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</si>
  <si>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</si>
  <si>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</si>
  <si>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</si>
  <si>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</si>
  <si>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239 отказных материалов плюс 22 переданных,2 материала в работе)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</si>
</sst>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5318E-2"/>
          <c:y val="5.4944465274950366E-2"/>
          <c:w val="0.90136586970098709"/>
          <c:h val="0.74142027233782803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243</c:v>
                </c:pt>
                <c:pt idx="1">
                  <c:v>118</c:v>
                </c:pt>
                <c:pt idx="2">
                  <c:v>171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266</c:v>
                </c:pt>
                <c:pt idx="1">
                  <c:v>105</c:v>
                </c:pt>
                <c:pt idx="2">
                  <c:v>176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103507072"/>
        <c:axId val="103508608"/>
      </c:barChart>
      <c:catAx>
        <c:axId val="10350707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508608"/>
        <c:crosses val="autoZero"/>
        <c:auto val="1"/>
        <c:lblAlgn val="ctr"/>
        <c:lblOffset val="100"/>
      </c:catAx>
      <c:valAx>
        <c:axId val="103508608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507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332" l="0.70000000000000062" r="0.70000000000000062" t="0.75000000000001332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0503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58</c:v>
                </c:pt>
                <c:pt idx="1">
                  <c:v>8</c:v>
                </c:pt>
                <c:pt idx="2">
                  <c:v>5</c:v>
                </c:pt>
                <c:pt idx="3">
                  <c:v>29</c:v>
                </c:pt>
                <c:pt idx="4">
                  <c:v>12</c:v>
                </c:pt>
                <c:pt idx="5">
                  <c:v>33</c:v>
                </c:pt>
                <c:pt idx="6">
                  <c:v>98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43</c:v>
                </c:pt>
                <c:pt idx="1">
                  <c:v>10</c:v>
                </c:pt>
                <c:pt idx="2">
                  <c:v>7</c:v>
                </c:pt>
                <c:pt idx="3">
                  <c:v>45</c:v>
                </c:pt>
                <c:pt idx="4">
                  <c:v>22</c:v>
                </c:pt>
                <c:pt idx="5">
                  <c:v>34</c:v>
                </c:pt>
                <c:pt idx="6">
                  <c:v>105</c:v>
                </c:pt>
                <c:pt idx="7">
                  <c:v>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105978880"/>
        <c:axId val="105980672"/>
      </c:barChart>
      <c:catAx>
        <c:axId val="10597888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5980672"/>
        <c:crosses val="autoZero"/>
        <c:auto val="1"/>
        <c:lblAlgn val="ctr"/>
        <c:lblOffset val="0"/>
        <c:tickLblSkip val="1"/>
      </c:catAx>
      <c:valAx>
        <c:axId val="10598067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59788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586"/>
          <c:y val="1.6548501561811486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12</c:v>
                </c:pt>
                <c:pt idx="2">
                  <c:v>17</c:v>
                </c:pt>
                <c:pt idx="3">
                  <c:v>60</c:v>
                </c:pt>
                <c:pt idx="4">
                  <c:v>40</c:v>
                </c:pt>
                <c:pt idx="5">
                  <c:v>3</c:v>
                </c:pt>
                <c:pt idx="6">
                  <c:v>14</c:v>
                </c:pt>
                <c:pt idx="7">
                  <c:v>27</c:v>
                </c:pt>
                <c:pt idx="8">
                  <c:v>56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18</c:v>
                </c:pt>
                <c:pt idx="1">
                  <c:v>5</c:v>
                </c:pt>
                <c:pt idx="2">
                  <c:v>20</c:v>
                </c:pt>
                <c:pt idx="3">
                  <c:v>50</c:v>
                </c:pt>
                <c:pt idx="4">
                  <c:v>44</c:v>
                </c:pt>
                <c:pt idx="5">
                  <c:v>3</c:v>
                </c:pt>
                <c:pt idx="6">
                  <c:v>26</c:v>
                </c:pt>
                <c:pt idx="7">
                  <c:v>33</c:v>
                </c:pt>
                <c:pt idx="8" formatCode="General">
                  <c:v>67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106025728"/>
        <c:axId val="106027264"/>
      </c:barChart>
      <c:catAx>
        <c:axId val="10602572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6027264"/>
        <c:crosses val="autoZero"/>
        <c:auto val="1"/>
        <c:lblAlgn val="ctr"/>
        <c:lblOffset val="100"/>
        <c:tickLblSkip val="1"/>
      </c:catAx>
      <c:valAx>
        <c:axId val="10602726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6025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58</c:v>
                </c:pt>
                <c:pt idx="1">
                  <c:v>8</c:v>
                </c:pt>
                <c:pt idx="2">
                  <c:v>5</c:v>
                </c:pt>
                <c:pt idx="3">
                  <c:v>29</c:v>
                </c:pt>
                <c:pt idx="4">
                  <c:v>12</c:v>
                </c:pt>
                <c:pt idx="5">
                  <c:v>33</c:v>
                </c:pt>
                <c:pt idx="6">
                  <c:v>98</c:v>
                </c:pt>
                <c:pt idx="7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854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332" l="0.70000000000000062" r="0.70000000000000062" t="0.75000000000001332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14</c:v>
                </c:pt>
                <c:pt idx="1">
                  <c:v>12</c:v>
                </c:pt>
                <c:pt idx="2">
                  <c:v>17</c:v>
                </c:pt>
                <c:pt idx="3">
                  <c:v>60</c:v>
                </c:pt>
                <c:pt idx="4">
                  <c:v>40</c:v>
                </c:pt>
                <c:pt idx="5">
                  <c:v>3</c:v>
                </c:pt>
                <c:pt idx="6">
                  <c:v>14</c:v>
                </c:pt>
                <c:pt idx="7">
                  <c:v>27</c:v>
                </c:pt>
                <c:pt idx="8">
                  <c:v>56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0977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332" l="0.70000000000000062" r="0.70000000000000062" t="0.7500000000000133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C16" sqref="C16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5" t="s">
        <v>40</v>
      </c>
      <c r="C1" s="56"/>
      <c r="D1" s="24">
        <v>43376</v>
      </c>
      <c r="E1" s="4" t="s">
        <v>36</v>
      </c>
      <c r="F1" s="5"/>
    </row>
    <row r="2" spans="1:7" ht="16.5" customHeight="1">
      <c r="A2" s="50"/>
      <c r="B2" s="50"/>
      <c r="C2" s="44" t="s">
        <v>39</v>
      </c>
      <c r="D2" s="45"/>
      <c r="E2" s="45"/>
      <c r="F2" s="46"/>
    </row>
    <row r="3" spans="1:7" ht="13.5" thickBot="1">
      <c r="A3" s="51"/>
      <c r="B3" s="51"/>
      <c r="C3" s="47"/>
      <c r="D3" s="48"/>
      <c r="E3" s="48"/>
      <c r="F3" s="49"/>
    </row>
    <row r="4" spans="1:7" ht="17.25">
      <c r="A4" s="6" t="s">
        <v>20</v>
      </c>
      <c r="B4" s="7" t="s">
        <v>0</v>
      </c>
      <c r="C4" s="18" t="s">
        <v>44</v>
      </c>
      <c r="D4" s="19" t="s">
        <v>43</v>
      </c>
      <c r="E4" s="57" t="s">
        <v>17</v>
      </c>
      <c r="F4" s="58"/>
    </row>
    <row r="5" spans="1:7" ht="17.25">
      <c r="A5" s="8">
        <v>1</v>
      </c>
      <c r="B5" s="9" t="s">
        <v>1</v>
      </c>
      <c r="C5" s="35">
        <v>243</v>
      </c>
      <c r="D5" s="27">
        <v>266</v>
      </c>
      <c r="E5" s="28">
        <f t="shared" ref="E5:E16" si="0">IF(C5*100/D5-100&gt;100,C5/D5,C5*100/D5-100)</f>
        <v>-8.6466165413533815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118</v>
      </c>
      <c r="D6" s="27">
        <v>105</v>
      </c>
      <c r="E6" s="28">
        <f t="shared" si="0"/>
        <v>12.38095238095238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5114261</v>
      </c>
      <c r="D7" s="29">
        <v>2691168</v>
      </c>
      <c r="E7" s="28">
        <f t="shared" si="0"/>
        <v>90.038711815836109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5</v>
      </c>
      <c r="D10" s="31">
        <v>3</v>
      </c>
      <c r="E10" s="28">
        <f t="shared" si="0"/>
        <v>66.666666666666657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6">
        <v>171</v>
      </c>
      <c r="D12" s="36">
        <v>176</v>
      </c>
      <c r="E12" s="28">
        <f t="shared" si="0"/>
        <v>-2.8409090909090935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17</v>
      </c>
      <c r="D13" s="31">
        <v>15</v>
      </c>
      <c r="E13" s="28">
        <f t="shared" si="0"/>
        <v>13.333333333333329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4</v>
      </c>
      <c r="D14" s="31">
        <v>4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1">
        <v>29</v>
      </c>
      <c r="D15" s="31">
        <v>72</v>
      </c>
      <c r="E15" s="28">
        <f t="shared" si="0"/>
        <v>-59.722222222222221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129870000</v>
      </c>
      <c r="D16" s="31">
        <v>15415000</v>
      </c>
      <c r="E16" s="28">
        <f t="shared" si="0"/>
        <v>8.4249108011676945</v>
      </c>
      <c r="F16" s="34" t="str">
        <f t="shared" si="1"/>
        <v>раз</v>
      </c>
    </row>
    <row r="17" spans="1:6" ht="17.25">
      <c r="A17" s="11">
        <v>13</v>
      </c>
      <c r="B17" s="12" t="s">
        <v>15</v>
      </c>
      <c r="C17" s="52"/>
      <c r="D17" s="52"/>
      <c r="E17" s="52"/>
      <c r="F17" s="52"/>
    </row>
    <row r="18" spans="1:6" ht="16.5">
      <c r="A18" s="42" t="s">
        <v>26</v>
      </c>
      <c r="B18" s="43"/>
      <c r="C18" s="32">
        <v>58</v>
      </c>
      <c r="D18" s="32">
        <v>43</v>
      </c>
      <c r="E18" s="28">
        <f t="shared" ref="E18:E25" si="2">IF(C18*100/D18-100&gt;100,C18/D18,C18*100/D18-100)</f>
        <v>34.883720930232556</v>
      </c>
      <c r="F18" s="34" t="str">
        <f t="shared" ref="F18:F25" si="3">IF(C18*100/D18-100&gt;100,"раз","%")</f>
        <v>%</v>
      </c>
    </row>
    <row r="19" spans="1:6" ht="16.5">
      <c r="A19" s="42" t="s">
        <v>25</v>
      </c>
      <c r="B19" s="43"/>
      <c r="C19" s="32">
        <v>8</v>
      </c>
      <c r="D19" s="32">
        <v>10</v>
      </c>
      <c r="E19" s="28">
        <f t="shared" si="2"/>
        <v>-20</v>
      </c>
      <c r="F19" s="34" t="str">
        <f t="shared" si="3"/>
        <v>%</v>
      </c>
    </row>
    <row r="20" spans="1:6" ht="16.5">
      <c r="A20" s="42" t="s">
        <v>24</v>
      </c>
      <c r="B20" s="43"/>
      <c r="C20" s="32">
        <v>5</v>
      </c>
      <c r="D20" s="32">
        <v>7</v>
      </c>
      <c r="E20" s="28">
        <f t="shared" si="2"/>
        <v>-28.571428571428569</v>
      </c>
      <c r="F20" s="34" t="str">
        <f t="shared" si="3"/>
        <v>%</v>
      </c>
    </row>
    <row r="21" spans="1:6" ht="16.5">
      <c r="A21" s="42" t="s">
        <v>23</v>
      </c>
      <c r="B21" s="43"/>
      <c r="C21" s="32">
        <v>29</v>
      </c>
      <c r="D21" s="32">
        <v>45</v>
      </c>
      <c r="E21" s="28">
        <f t="shared" si="2"/>
        <v>-35.555555555555557</v>
      </c>
      <c r="F21" s="34" t="str">
        <f t="shared" si="3"/>
        <v>%</v>
      </c>
    </row>
    <row r="22" spans="1:6" ht="16.5">
      <c r="A22" s="42" t="s">
        <v>22</v>
      </c>
      <c r="B22" s="43"/>
      <c r="C22" s="32">
        <v>12</v>
      </c>
      <c r="D22" s="32">
        <v>22</v>
      </c>
      <c r="E22" s="28">
        <f t="shared" si="2"/>
        <v>-45.454545454545453</v>
      </c>
      <c r="F22" s="34" t="str">
        <f t="shared" si="3"/>
        <v>%</v>
      </c>
    </row>
    <row r="23" spans="1:6" ht="16.5">
      <c r="A23" s="42" t="s">
        <v>21</v>
      </c>
      <c r="B23" s="43"/>
      <c r="C23" s="32">
        <v>33</v>
      </c>
      <c r="D23" s="32">
        <v>34</v>
      </c>
      <c r="E23" s="28">
        <f t="shared" si="2"/>
        <v>-2.941176470588232</v>
      </c>
      <c r="F23" s="34" t="str">
        <f t="shared" si="3"/>
        <v>%</v>
      </c>
    </row>
    <row r="24" spans="1:6" ht="16.5">
      <c r="A24" s="59" t="s">
        <v>34</v>
      </c>
      <c r="B24" s="60"/>
      <c r="C24" s="32">
        <v>98</v>
      </c>
      <c r="D24" s="32">
        <v>105</v>
      </c>
      <c r="E24" s="28">
        <f t="shared" si="2"/>
        <v>-6.6666666666666714</v>
      </c>
      <c r="F24" s="34" t="str">
        <f t="shared" si="3"/>
        <v>%</v>
      </c>
    </row>
    <row r="25" spans="1:6" ht="16.5">
      <c r="A25" s="59" t="s">
        <v>45</v>
      </c>
      <c r="B25" s="60"/>
      <c r="C25" s="32">
        <v>40</v>
      </c>
      <c r="D25" s="32">
        <v>24</v>
      </c>
      <c r="E25" s="28">
        <f t="shared" si="2"/>
        <v>66.666666666666657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52"/>
      <c r="D26" s="52"/>
      <c r="E26" s="52"/>
      <c r="F26" s="52"/>
    </row>
    <row r="27" spans="1:6" ht="16.5">
      <c r="A27" s="42" t="s">
        <v>27</v>
      </c>
      <c r="B27" s="43"/>
      <c r="C27" s="32">
        <v>14</v>
      </c>
      <c r="D27" s="32">
        <v>18</v>
      </c>
      <c r="E27" s="28">
        <f t="shared" ref="E27:E42" si="4">IF(C27*100/D27-100&gt;100,C27/D27,C27*100/D27-100)</f>
        <v>-22.222222222222229</v>
      </c>
      <c r="F27" s="34" t="str">
        <f t="shared" ref="F27:F42" si="5">IF(C27*100/D27-100&gt;100,"раз","%")</f>
        <v>%</v>
      </c>
    </row>
    <row r="28" spans="1:6" ht="16.5">
      <c r="A28" s="42" t="s">
        <v>28</v>
      </c>
      <c r="B28" s="43"/>
      <c r="C28" s="32">
        <v>12</v>
      </c>
      <c r="D28" s="32">
        <v>5</v>
      </c>
      <c r="E28" s="28">
        <f>IF(C28*100/D28-100&gt;100,C28/D28,C28*100/D28-100)</f>
        <v>2.4</v>
      </c>
      <c r="F28" s="34" t="str">
        <f>IF(C28*100/D28-100&gt;100,"раз","%")</f>
        <v>раз</v>
      </c>
    </row>
    <row r="29" spans="1:6" ht="16.5">
      <c r="A29" s="42" t="s">
        <v>29</v>
      </c>
      <c r="B29" s="43"/>
      <c r="C29" s="32">
        <v>17</v>
      </c>
      <c r="D29" s="32">
        <v>20</v>
      </c>
      <c r="E29" s="28">
        <f>IF(C29*100/D29-100&gt;100,C29/D29,C29*100/D29-100)</f>
        <v>-15</v>
      </c>
      <c r="F29" s="34" t="str">
        <f>IF(C29*100/D29-100&gt;100,"раз","%")</f>
        <v>%</v>
      </c>
    </row>
    <row r="30" spans="1:6" ht="16.5">
      <c r="A30" s="42" t="s">
        <v>30</v>
      </c>
      <c r="B30" s="43"/>
      <c r="C30" s="32">
        <v>60</v>
      </c>
      <c r="D30" s="32">
        <v>50</v>
      </c>
      <c r="E30" s="28">
        <f t="shared" si="4"/>
        <v>20</v>
      </c>
      <c r="F30" s="34" t="str">
        <f t="shared" si="5"/>
        <v>%</v>
      </c>
    </row>
    <row r="31" spans="1:6" ht="16.5">
      <c r="A31" s="42" t="s">
        <v>31</v>
      </c>
      <c r="B31" s="43"/>
      <c r="C31" s="32">
        <v>40</v>
      </c>
      <c r="D31" s="32">
        <v>44</v>
      </c>
      <c r="E31" s="28">
        <f t="shared" si="4"/>
        <v>-9.0909090909090935</v>
      </c>
      <c r="F31" s="34" t="str">
        <f t="shared" si="5"/>
        <v>%</v>
      </c>
    </row>
    <row r="32" spans="1:6" ht="16.5">
      <c r="A32" s="42" t="s">
        <v>37</v>
      </c>
      <c r="B32" s="43"/>
      <c r="C32" s="32">
        <v>3</v>
      </c>
      <c r="D32" s="32">
        <v>3</v>
      </c>
      <c r="E32" s="28">
        <f t="shared" si="4"/>
        <v>0</v>
      </c>
      <c r="F32" s="34" t="str">
        <f t="shared" si="5"/>
        <v>%</v>
      </c>
    </row>
    <row r="33" spans="1:8" ht="16.5">
      <c r="A33" s="42" t="s">
        <v>38</v>
      </c>
      <c r="B33" s="43"/>
      <c r="C33" s="32">
        <v>14</v>
      </c>
      <c r="D33" s="32">
        <v>26</v>
      </c>
      <c r="E33" s="28">
        <f t="shared" si="4"/>
        <v>-46.153846153846153</v>
      </c>
      <c r="F33" s="34" t="str">
        <f t="shared" si="5"/>
        <v>%</v>
      </c>
    </row>
    <row r="34" spans="1:8" ht="16.5">
      <c r="A34" s="42" t="s">
        <v>32</v>
      </c>
      <c r="B34" s="43"/>
      <c r="C34" s="32">
        <v>27</v>
      </c>
      <c r="D34" s="32">
        <v>33</v>
      </c>
      <c r="E34" s="28">
        <f t="shared" si="4"/>
        <v>-18.181818181818187</v>
      </c>
      <c r="F34" s="34" t="str">
        <f>IF(C34*100/D34-100&gt;100,"раз","%")</f>
        <v>%</v>
      </c>
    </row>
    <row r="35" spans="1:8" ht="16.5">
      <c r="A35" s="59" t="s">
        <v>34</v>
      </c>
      <c r="B35" s="60"/>
      <c r="C35" s="32">
        <v>56</v>
      </c>
      <c r="D35" s="5">
        <v>67</v>
      </c>
      <c r="E35" s="28">
        <v>5</v>
      </c>
      <c r="F35" s="34" t="str">
        <f>IF(C35*100/D35-100&gt;100,"раз","%")</f>
        <v>%</v>
      </c>
    </row>
    <row r="36" spans="1:8" ht="16.5">
      <c r="A36" s="59" t="s">
        <v>35</v>
      </c>
      <c r="B36" s="60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8</v>
      </c>
      <c r="D37" s="32">
        <v>14</v>
      </c>
      <c r="E37" s="28">
        <f t="shared" si="4"/>
        <v>-42.857142857142854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219</v>
      </c>
      <c r="D38" s="32">
        <v>227</v>
      </c>
      <c r="E38" s="28">
        <f t="shared" si="4"/>
        <v>-3.5242290748898739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720</v>
      </c>
      <c r="D39" s="32">
        <v>1403</v>
      </c>
      <c r="E39" s="28">
        <f t="shared" si="4"/>
        <v>-48.681397006414826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6443</v>
      </c>
      <c r="D40" s="32">
        <v>5382</v>
      </c>
      <c r="E40" s="28">
        <f t="shared" si="4"/>
        <v>19.713861018208846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4</v>
      </c>
      <c r="D41" s="32">
        <v>3</v>
      </c>
      <c r="E41" s="28">
        <f t="shared" si="4"/>
        <v>33.333333333333343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54</v>
      </c>
      <c r="D42" s="32">
        <v>63</v>
      </c>
      <c r="E42" s="28">
        <f t="shared" si="4"/>
        <v>-14.285714285714292</v>
      </c>
      <c r="F42" s="34" t="str">
        <f t="shared" si="5"/>
        <v>%</v>
      </c>
    </row>
    <row r="43" spans="1:8" ht="49.5">
      <c r="A43" s="38">
        <v>21</v>
      </c>
      <c r="B43" s="40" t="s">
        <v>46</v>
      </c>
      <c r="C43" s="41">
        <v>263</v>
      </c>
      <c r="D43" s="41">
        <v>266</v>
      </c>
      <c r="E43" s="39">
        <f t="shared" ref="E43" si="6">IF(C43*100/D43-100&gt;100,C43/D43,C43*100/D43-100)</f>
        <v>-1.1278195488721821</v>
      </c>
      <c r="F43" s="37" t="str">
        <f t="shared" ref="F43" si="7">IF(C43*100/D43-100&gt;100,"раз","%")</f>
        <v>%</v>
      </c>
    </row>
    <row r="44" spans="1:8" ht="16.5">
      <c r="A44" s="53" t="s">
        <v>41</v>
      </c>
      <c r="B44" s="53"/>
      <c r="C44" s="20"/>
      <c r="D44" s="21"/>
      <c r="E44" s="22"/>
      <c r="F44" s="22"/>
      <c r="G44" s="1"/>
      <c r="H44" s="1"/>
    </row>
    <row r="45" spans="1:8" ht="16.5">
      <c r="A45" s="53"/>
      <c r="B45" s="53"/>
      <c r="C45" s="26"/>
      <c r="D45" s="54"/>
      <c r="E45" s="54"/>
      <c r="F45" s="54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2018-10-02T12:38:28Z</dcterms:modified>
</cp:coreProperties>
</file>