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4965" windowHeight="7380"/>
  </bookViews>
  <sheets>
    <sheet name="2019" sheetId="1" r:id="rId1"/>
  </sheets>
  <definedNames>
    <definedName name="_xlnm.Print_Titles" localSheetId="0">'2019'!$2:$4</definedName>
    <definedName name="_xlnm.Print_Area" localSheetId="0">'2019'!$A$1:$Q$71</definedName>
  </definedNames>
  <calcPr calcId="162913"/>
</workbook>
</file>

<file path=xl/calcChain.xml><?xml version="1.0" encoding="utf-8"?>
<calcChain xmlns="http://schemas.openxmlformats.org/spreadsheetml/2006/main">
  <c r="E65" i="1" l="1"/>
  <c r="E54" i="1" l="1"/>
  <c r="E66" i="1"/>
  <c r="G66" i="1" s="1"/>
  <c r="H66" i="1" s="1"/>
  <c r="F66" i="1"/>
  <c r="D66" i="1"/>
  <c r="F7" i="1"/>
  <c r="E7" i="1"/>
  <c r="G10" i="1"/>
  <c r="H10" i="1" s="1"/>
  <c r="G8" i="1"/>
  <c r="H8" i="1" s="1"/>
  <c r="D7" i="1"/>
  <c r="E58" i="1"/>
  <c r="F58" i="1"/>
  <c r="D58" i="1"/>
  <c r="G52" i="1"/>
  <c r="F54" i="1"/>
  <c r="F53" i="1" s="1"/>
  <c r="D54" i="1"/>
  <c r="D53" i="1" s="1"/>
  <c r="E55" i="1"/>
  <c r="F55" i="1"/>
  <c r="D55" i="1"/>
  <c r="G54" i="1" l="1"/>
  <c r="H54" i="1" s="1"/>
  <c r="G7" i="1"/>
  <c r="H7" i="1" s="1"/>
  <c r="E53" i="1"/>
  <c r="O8" i="1"/>
  <c r="P8" i="1" s="1"/>
  <c r="O9" i="1"/>
  <c r="P9" i="1" s="1"/>
  <c r="O10" i="1"/>
  <c r="P10" i="1" s="1"/>
  <c r="G9" i="1" l="1"/>
  <c r="G50" i="1"/>
  <c r="G56" i="1"/>
  <c r="G59" i="1"/>
  <c r="H59" i="1" s="1"/>
  <c r="G61" i="1"/>
  <c r="G58" i="1" l="1"/>
  <c r="H58" i="1" s="1"/>
  <c r="O46" i="1"/>
  <c r="P46" i="1" s="1"/>
  <c r="O7" i="1"/>
  <c r="P7" i="1" s="1"/>
  <c r="H61" i="1" l="1"/>
  <c r="P38" i="1" l="1"/>
  <c r="F60" i="1" l="1"/>
  <c r="E60" i="1"/>
  <c r="D60" i="1"/>
  <c r="H56" i="1"/>
  <c r="E69" i="1"/>
  <c r="D69" i="1"/>
  <c r="F51" i="1"/>
  <c r="E51" i="1"/>
  <c r="D51" i="1"/>
  <c r="H50" i="1"/>
  <c r="F49" i="1"/>
  <c r="E49" i="1"/>
  <c r="D49" i="1"/>
  <c r="G48" i="1"/>
  <c r="F48" i="1"/>
  <c r="F67" i="1" s="1"/>
  <c r="E48" i="1"/>
  <c r="E67" i="1" s="1"/>
  <c r="D48" i="1"/>
  <c r="O34" i="1"/>
  <c r="P34" i="1" s="1"/>
  <c r="O27" i="1"/>
  <c r="P27" i="1" s="1"/>
  <c r="O24" i="1"/>
  <c r="P24" i="1" s="1"/>
  <c r="O20" i="1"/>
  <c r="P20" i="1" s="1"/>
  <c r="H9" i="1"/>
  <c r="D47" i="1" l="1"/>
  <c r="D67" i="1"/>
  <c r="D65" i="1" s="1"/>
  <c r="G51" i="1"/>
  <c r="F69" i="1"/>
  <c r="G69" i="1" s="1"/>
  <c r="H69" i="1" s="1"/>
  <c r="G55" i="1"/>
  <c r="H55" i="1" s="1"/>
  <c r="F47" i="1"/>
  <c r="E47" i="1"/>
  <c r="G49" i="1"/>
  <c r="H49" i="1" s="1"/>
  <c r="H48" i="1"/>
  <c r="G47" i="1"/>
  <c r="E70" i="1" l="1"/>
  <c r="E68" i="1" s="1"/>
  <c r="F70" i="1"/>
  <c r="G67" i="1"/>
  <c r="H67" i="1" s="1"/>
  <c r="F65" i="1"/>
  <c r="G53" i="1"/>
  <c r="H53" i="1" s="1"/>
  <c r="H47" i="1"/>
  <c r="D70" i="1"/>
  <c r="D68" i="1" s="1"/>
  <c r="G60" i="1"/>
  <c r="G65" i="1" l="1"/>
  <c r="H65" i="1" s="1"/>
  <c r="F68" i="1"/>
  <c r="G68" i="1" s="1"/>
  <c r="H68" i="1" s="1"/>
  <c r="G70" i="1"/>
  <c r="H70" i="1" s="1"/>
</calcChain>
</file>

<file path=xl/sharedStrings.xml><?xml version="1.0" encoding="utf-8"?>
<sst xmlns="http://schemas.openxmlformats.org/spreadsheetml/2006/main" count="355" uniqueCount="104">
  <si>
    <t>Наименование</t>
  </si>
  <si>
    <t>Ответственный (администратор или соадминистратор)</t>
  </si>
  <si>
    <t>Источники финансирования</t>
  </si>
  <si>
    <t>Объем финансирования (руб.)</t>
  </si>
  <si>
    <t>Результат реализации программы</t>
  </si>
  <si>
    <t>Отклонение</t>
  </si>
  <si>
    <t>руб.</t>
  </si>
  <si>
    <t>%</t>
  </si>
  <si>
    <t>ед.</t>
  </si>
  <si>
    <t>да</t>
  </si>
  <si>
    <t>функционирование интернет-портала «Бюджет для граждан», интегрированного с автоматизированной системой планирования и исполнения бюджета города, да/нет</t>
  </si>
  <si>
    <t>Задача. Проведение бюджетной и налоговой политики в пределах установленных полномочий, направленной на обеспечение сбалансированности, устойчивости бюджета города, создание условий для качественной организации бюджетного процесса</t>
  </si>
  <si>
    <t>департамент финансов</t>
  </si>
  <si>
    <t>Всего, в том числе:</t>
  </si>
  <si>
    <t>- за счет средств местного бюджета</t>
  </si>
  <si>
    <t>соблюдение требований к объему расходов на обслуживание муниципального долга, установленных бюджетным законодательством Российской Федерации, да/нет</t>
  </si>
  <si>
    <t>соблюдение требований к предельному объему муниципальных заимствований, установленных бюджетным законодательством Российской Федерации, да/нет</t>
  </si>
  <si>
    <t>количество подготовленных проектов решений Думы города о внесении изменений в бюджет города, ед.</t>
  </si>
  <si>
    <t xml:space="preserve">не более 3 </t>
  </si>
  <si>
    <t>соблюдение установленных предельных сроков внесения изменений в сводную бюджетную роспись, да/нет</t>
  </si>
  <si>
    <t>количество организованных заседаний комиссии по мобилизации дополнительных доходов в местный бюджет, ед.</t>
  </si>
  <si>
    <t>не менее 4</t>
  </si>
  <si>
    <t>размещение на официальном портале Администрации города муниципальных правовых актов по вопросам организации бюджетного процесса, осуществления кассового обслуживания муниципальных бюджетных и автономных учреждений, аналитических материалов о бюджете города и его исполнении, да/нет</t>
  </si>
  <si>
    <t>доля автономных и бюджетных  учреждений города, обеспеченных автоматизацией процессов планирования и исполнения планов финансово-хозяйственной деятельности, %</t>
  </si>
  <si>
    <t xml:space="preserve">не менее 95 </t>
  </si>
  <si>
    <t>наличие Учетной политики департамента финансов, да/нет</t>
  </si>
  <si>
    <t>отсутствие просроченной кредиторской задолженности департамента финансов, да/нет</t>
  </si>
  <si>
    <t>х</t>
  </si>
  <si>
    <t>соблюдение ограничений по предельному размеру резервного фонда Администрации города, установленного Бюджетным Кодексом Российской Федерации, да/нет</t>
  </si>
  <si>
    <t>соблюдение условий, установленных решением Думы города о бюджете города для внесения изменений в сводную бюджетную роспись в части иным образом зарезервированных бюджетных ассигнований, в целях распределения их между главными распорядителями бюджетных средств, да/нет</t>
  </si>
  <si>
    <t xml:space="preserve">Объём ассигнований администратора - департамент финансов </t>
  </si>
  <si>
    <t>своевременная подготовка проекта решения о бюджете в целях соблюдения установленных бюджетным законодательством сроков его внесения Администрацией города в Думу города, да/нет</t>
  </si>
  <si>
    <t>проведение оценки эффективности предоставляемых льгот по местным налогам на территории городского округа город Сургут,  да/нет</t>
  </si>
  <si>
    <t>исполнение расходов на обеспечение деятельности департамента финансов, %</t>
  </si>
  <si>
    <t xml:space="preserve">реализация проекта партисипаторного бюджетирования «Бюджет Сургута Online», да/нет </t>
  </si>
  <si>
    <t xml:space="preserve">количество новых инструментов (технологий), внедренных в бюджетный процесс, ед. </t>
  </si>
  <si>
    <t>Основное мероприятие 2. Управление муниципальным долгом города
в том числе</t>
  </si>
  <si>
    <t>2.1. Мероприятие. Исполнение обязательств по муниципальным заимствованиям</t>
  </si>
  <si>
    <t>2.2. Мероприятие. Обеспечение обязательств по муниципальным гарантиям</t>
  </si>
  <si>
    <t>Основное мероприятие 3. Формирование резервных средств в бюджете города в том числе</t>
  </si>
  <si>
    <t>3.1. Мероприятие. Формирование в бюджете города резервного фонда Администрации города                                       в соответствии с требованиями Бюджетного кодекса Российской Федерации</t>
  </si>
  <si>
    <t>3.2. Мероприятие. Формирование в бюджете города условно утвержденных расходов в соответствии                                     с требованиями Бюджетного кодекса Российской Федерации</t>
  </si>
  <si>
    <t xml:space="preserve">3.3. Мероприятие. 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
</t>
  </si>
  <si>
    <t>Основное мероприятие 4. Обеспечение функционирования и развития автоматизированных систем управления бюджетным процессом в том числе</t>
  </si>
  <si>
    <t>Основное мероприятие 5. Реализация проекта партисипаторного бюджетирования «Бюджет Сургута Online»</t>
  </si>
  <si>
    <t xml:space="preserve">Основное мероприятие 6.  Внедрение в бюджетный процесс новых инструментов (технологий), обусловленных изменением законодательства или направленных на оптимизацию бюджетных и технологических процедур и повышение эффективности взаимодействия участников бюджетного процесса </t>
  </si>
  <si>
    <t xml:space="preserve">Основное мероприятие 1. Обеспечение деятельности департамента финансов
</t>
  </si>
  <si>
    <t>доля разработанных муниципальных правовых актов от общего количества муниципальных правовых актов, подлежащих разработке финансовым органом муниципального образования 
в соответствии с требованиями, установленными бюджетным законодательством, %</t>
  </si>
  <si>
    <t>степень соблюдения требований бюджетного законодательства при подготовке проекта решения Думы города о бюджете города и состава документов и материалов, представляемых одновременно с ним, %</t>
  </si>
  <si>
    <t>степень соблюдения требований бюджетного законодательства при подготовке годового отчета 
об исполнении бюджета города и состава документов и материалов, предоставляемых одновременно с ним, %</t>
  </si>
  <si>
    <t xml:space="preserve">не менее 30 </t>
  </si>
  <si>
    <t>не менее 90</t>
  </si>
  <si>
    <t>не менее 8000</t>
  </si>
  <si>
    <t>удельный вес своевременно оформленных протоколов соответствия (несоответствия) контролируемой информации в общем объеме направленных на контроль объектов контроля, %</t>
  </si>
  <si>
    <t>формирование в бюджете города условно утвержденных расходов, да/нет</t>
  </si>
  <si>
    <t>обеспечение функционирования автоматизированной системы планирования и исполнения бюджета города, адаптированной к осуществлению бюджетного процесса с учетом изменения бюджетного законодательства, да/нет</t>
  </si>
  <si>
    <t>прямой</t>
  </si>
  <si>
    <t>Годовой отчет 
об исполнении муниципальной программы «Управление муниципальными финансами города Сургута на период до 2030 года» на 01 января 2020 года</t>
  </si>
  <si>
    <t>Утвержденный план на 01.01.2020 года*</t>
  </si>
  <si>
    <t>Уточненный план на 01.01.2020 года</t>
  </si>
  <si>
    <t>Факт за 2019 год</t>
  </si>
  <si>
    <t>Комплексная цель программы: Обеспечение сбалансированности, устойчивости бюджета города, создание условий для качественной организации бюджетного процесса в городском округе город Сургут</t>
  </si>
  <si>
    <t>доля размещенной в сети "Интернет" информации в общем объеме обязательной к размещению в соответствии 
с нормативными правовыми актами Российской Федерации 
и автономного округа, %</t>
  </si>
  <si>
    <t>количество подготовленных муниципальных правовых актов 
об исполнении бюджета городского округа город Сургут, ед.</t>
  </si>
  <si>
    <t>количество подготовленных сводных отчетов о результатах мониторинга финансового менеджмента 
и рекомендаций по повышению качества финансового менеджмента главными администраторами бюджетных средств, ед.</t>
  </si>
  <si>
    <t>соблюдение срока представления годовой бюджетной отчетности 
в Департамент финансов Ханты-Мансийского автономного округа – Югры, да/нет</t>
  </si>
  <si>
    <t>Общий объем ассигнований на реализацию муниципальной программы «Управление муниципальными финансами города Сургута на период до 2030 года», всего, в том числе:</t>
  </si>
  <si>
    <t>* В соответствии с постановлением от 08.11.2019 № 8290 "От внесении изменения в постановление Администрации города от 13.12.2013 № 8994 "Об утверждении муниципальной программы "Управление муниципальными финансами города Сургута на период до 2030 год"</t>
  </si>
  <si>
    <t xml:space="preserve">Примечание (факторы, обусловившие неисполнение/перевыполнение показателей)
</t>
  </si>
  <si>
    <t>Наименование показателя, ед.измер.</t>
  </si>
  <si>
    <t>не менее 5</t>
  </si>
  <si>
    <t xml:space="preserve">Вид показателя (прямой/ обратный)
</t>
  </si>
  <si>
    <t>Примечание (факторы, обусловившие неисполнение/перевыполнение показателей, факторы, обусловившие отклонение уточненного плана от утвержденного)</t>
  </si>
  <si>
    <t>подготовка муниципальных правовых актов в случае изменения налогового  и бюджетного законодательства  и (или) на основании обращений налогоплательщиков, о местных налогах  и сборах с соблюдением сроков  и требований, установленных налоговым  и бюджетным законодательством Российской Федерации, да/нет</t>
  </si>
  <si>
    <t>разработка основных направлений бюджетной и налоговой политики города  на очередной финансовый год  и плановый период в срок, установленный муниципальным правовым актом, да/нет</t>
  </si>
  <si>
    <t xml:space="preserve">соблюдение сроков доведения предельных объемов бюджетных ассигнований  до главных распорядителей бюджетных средств, установленных муниципальным правовым актом, да/нет </t>
  </si>
  <si>
    <t>количество согласованных департаментом финансов муниципальных правовых актов  об утверждении муниципальных программ (о внесении изменений  в муниципальные программы), ед.</t>
  </si>
  <si>
    <t>степень соответствия содержания  проекта решения Думы города 
о бюджете города и состава документов  и материалов, представляемых одновременно с ним, требованиям,  установленным бюджетным законодательством, %</t>
  </si>
  <si>
    <t>соблюдение требований к предельному размеру дефицита бюджета, установленных бюджетным законодательством Российской Федерации при планировании  и исполнении  бюджета города, да/нет</t>
  </si>
  <si>
    <t>количество рабочих дней после подписания Главой города решения Думы города  о бюджете (о внесении изменений  в бюджет), в течение которых доводятся  до главных администраторов доходов  и главных администраторов источников финансирования дефицита бюджета утвержденные плановые назначения,  до главных распорядителей бюджетных средств - утвержденные показатели сводной бюджетной росписи и лимиты бюджетных обязательств, дней</t>
  </si>
  <si>
    <t>количество сформированных  реестров расходных обязательств городского округа город Сургут, ед.</t>
  </si>
  <si>
    <t>удельный вес своевременно зарегистрированных бюджетных обязательств получателей бюджетных средств в общем объеме предъявленных к регистрации бюджетных обязательств, соответствующих установленным требованиям, %</t>
  </si>
  <si>
    <t>количество проведенных мониторингов дебиторской задолженности по расходам  и кредиторской задолженности бюджета города, ед.</t>
  </si>
  <si>
    <t>своевременная подготовка годового отчета об исполнении бюджета города  в целях соблюдения установленных бюджетным законодательством сроков  его предоставления Администрацией города в Контрольно - счетную палату города для проведения внешней проверки, да/нет</t>
  </si>
  <si>
    <t>своевременная подготовка годового отчета об исполнении бюджета города  в целях соблюдения установленных бюджетным законодательством сроков  его внесения  Администрацией города  в Думу города, да/нет</t>
  </si>
  <si>
    <t>удельный вес своевременно исполненных департаментом финансов заявок на оплату денежных обязательств муниципальных бюджетных  и автономных учреждений общем объеме предъявленных к оплате заявок, соответствующих установленным требованиям, %</t>
  </si>
  <si>
    <t>доля главных распорядителей, получателей бюджетных средств,  обеспеченных автоматизацией процессов планирования и исполнения бюджетных ассигнований, %</t>
  </si>
  <si>
    <t>обеспечение юридически значимого электронного взаимодействия  с участниками бюджетного процесса  с применением средств электронной подписи, да/нет</t>
  </si>
  <si>
    <t>соблюдение сроков предоставления  в финансовый орган обоснований бюджетных ассигнований департамента финансов, да/нет</t>
  </si>
  <si>
    <t>исполнение плановых назначений  по администрируемым доходам  (без учета безвозмездных поступлений  и невыясненных поступлений, зачисляемых в бюджеты городских округов), %</t>
  </si>
  <si>
    <t>формирование и представление  в Федеральное казначейство информации и документов для включения в Сводный реестр участников бюджетного процесса, а также юридических лиц, не являющихся участниками бюджетного процесса в государственной интеграционной системе управления общественными финансами «Электронный бюджет", да/нет</t>
  </si>
  <si>
    <t>удельный вес своевременно исполненных департаментом финансов заявок на оплату денежных обязательств получателей бюджетных средств  в общем объеме предъявленных к оплате заявок, соответствующих установленным требованиям, %</t>
  </si>
  <si>
    <t>количество лиц, охваченных мероприятиями, направленными  на повышение финансовой грамотности, чел.</t>
  </si>
  <si>
    <t>планирование ассигнований в объеме,  необходимом для обеспечения исполнения  обязательств по муниципальным заимствованиям, да/нет</t>
  </si>
  <si>
    <t>доля своевременно исполненных обязательств по муниципальным заимствованиям к общему объему обязательств, подлежащих исполнению в течение отчетного года, %</t>
  </si>
  <si>
    <t>степень охвата принципалов проведением ежеквартального мониторинга  их финансового состояния, %</t>
  </si>
  <si>
    <t>планирование ассигнований в объеме, необходимом для обеспечения исполнения обязательств по предоставленным муниципальным гарантиям, да/нет</t>
  </si>
  <si>
    <t xml:space="preserve">количество проектов (мероприятий, инициатив граждан), включенных  в проект бюджета с использованием инструмента партисипаторного бюджетирования, ед.  </t>
  </si>
  <si>
    <t>Уровень исполнения показателя обусловлен 3 внеплановымирешениями,  подготовлеными в целях оперативного проведения конкурентных закупок, соблюдения условий для получе-ния из окружного бюджета целевых субсидий и освоения средств до конца 2019 года.</t>
  </si>
  <si>
    <t>Фактический уровень исполнения обусловлен отсутствием потребности использования средств для уплаты процентов. Отсутствовала потребность в выборке кредитных средств в 2019 году по муниципальному контракту и более поздней выборкой кредитных средств в рамках договора бюджетного кредита.</t>
  </si>
  <si>
    <t xml:space="preserve">Неиспользование средств резервного фонда Администрации города обусловлено отсутствием фактической востребованности в расходах, связанных с предупреждением либо ликвидацией чрезвычайных ситуаций. </t>
  </si>
  <si>
    <t xml:space="preserve"> за счет средств федерального бюджета</t>
  </si>
  <si>
    <t xml:space="preserve"> за счет межбюджетных трансфертов из федерального бюджета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</si>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</sst>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justify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top" wrapText="1"/>
    </xf>
    <xf numFmtId="10" fontId="5" fillId="0" borderId="3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4" fontId="5" fillId="0" borderId="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/>
    </xf>
    <xf numFmtId="0" fontId="2" fillId="0" borderId="3" xfId="0" applyFont="1" applyFill="1" applyBorder="1" applyAlignment="1" applyProtection="1">
      <alignment horizontal="justify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justify"/>
    </xf>
    <xf numFmtId="0" fontId="12" fillId="0" borderId="0" xfId="0" applyFont="1" applyFill="1" applyAlignment="1">
      <alignment horizontal="center" vertical="top"/>
    </xf>
    <xf numFmtId="0" fontId="8" fillId="0" borderId="8" xfId="0" applyFont="1" applyFill="1" applyBorder="1" applyAlignment="1">
      <alignment horizontal="justify" vertical="center" wrapText="1"/>
    </xf>
    <xf numFmtId="10" fontId="5" fillId="0" borderId="8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vertical="top" wrapText="1"/>
    </xf>
    <xf numFmtId="4" fontId="5" fillId="0" borderId="6" xfId="0" applyNumberFormat="1" applyFont="1" applyFill="1" applyBorder="1" applyAlignment="1">
      <alignment vertical="top" wrapText="1"/>
    </xf>
    <xf numFmtId="10" fontId="5" fillId="0" borderId="6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0" fontId="5" fillId="0" borderId="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justify" vertical="center" wrapText="1"/>
    </xf>
    <xf numFmtId="10" fontId="5" fillId="0" borderId="3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view="pageBreakPreview" topLeftCell="A59" zoomScale="60" zoomScaleNormal="80" workbookViewId="0">
      <selection activeCell="F7" sqref="F7:F8"/>
    </sheetView>
  </sheetViews>
  <sheetFormatPr defaultColWidth="9.140625" defaultRowHeight="21" x14ac:dyDescent="0.35"/>
  <cols>
    <col min="1" max="1" width="37.28515625" style="1" customWidth="1"/>
    <col min="2" max="2" width="17.7109375" style="1" customWidth="1"/>
    <col min="3" max="3" width="26.5703125" style="1" customWidth="1"/>
    <col min="4" max="4" width="18.85546875" style="1" customWidth="1"/>
    <col min="5" max="6" width="18.7109375" style="1" customWidth="1"/>
    <col min="7" max="7" width="15.85546875" style="1" customWidth="1"/>
    <col min="8" max="8" width="16.7109375" style="1" customWidth="1"/>
    <col min="9" max="9" width="47.140625" style="2" customWidth="1"/>
    <col min="10" max="10" width="66" style="2" customWidth="1"/>
    <col min="11" max="11" width="13.85546875" style="2" customWidth="1"/>
    <col min="12" max="12" width="16.28515625" style="3" customWidth="1"/>
    <col min="13" max="13" width="15.140625" style="3" customWidth="1"/>
    <col min="14" max="14" width="13.140625" style="3" customWidth="1"/>
    <col min="15" max="15" width="9.5703125" style="3" customWidth="1"/>
    <col min="16" max="16" width="8.140625" style="3" customWidth="1"/>
    <col min="17" max="17" width="42.140625" style="1" customWidth="1"/>
    <col min="18" max="18" width="9.140625" style="1"/>
    <col min="19" max="19" width="9.140625" style="29"/>
    <col min="20" max="23" width="9.140625" style="1"/>
    <col min="24" max="24" width="38" style="2" customWidth="1"/>
    <col min="25" max="25" width="8.28515625" style="3" customWidth="1"/>
    <col min="26" max="16384" width="9.140625" style="1"/>
  </cols>
  <sheetData>
    <row r="1" spans="1:25" ht="73.5" customHeight="1" x14ac:dyDescent="0.35">
      <c r="A1" s="52" t="s">
        <v>57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 s="36" customFormat="1" ht="24" customHeight="1" x14ac:dyDescent="0.2">
      <c r="A2" s="53" t="s">
        <v>0</v>
      </c>
      <c r="B2" s="56" t="s">
        <v>1</v>
      </c>
      <c r="C2" s="56" t="s">
        <v>2</v>
      </c>
      <c r="D2" s="56" t="s">
        <v>3</v>
      </c>
      <c r="E2" s="56"/>
      <c r="F2" s="56"/>
      <c r="G2" s="56"/>
      <c r="H2" s="56"/>
      <c r="I2" s="56" t="s">
        <v>68</v>
      </c>
      <c r="J2" s="56" t="s">
        <v>69</v>
      </c>
      <c r="K2" s="56" t="s">
        <v>71</v>
      </c>
      <c r="L2" s="56" t="s">
        <v>4</v>
      </c>
      <c r="M2" s="56"/>
      <c r="N2" s="56"/>
      <c r="O2" s="56"/>
      <c r="P2" s="56"/>
      <c r="Q2" s="57" t="s">
        <v>72</v>
      </c>
      <c r="S2" s="37"/>
      <c r="X2" s="39"/>
      <c r="Y2" s="40"/>
    </row>
    <row r="3" spans="1:25" s="36" customFormat="1" ht="24" customHeight="1" x14ac:dyDescent="0.2">
      <c r="A3" s="54"/>
      <c r="B3" s="56"/>
      <c r="C3" s="56"/>
      <c r="D3" s="56" t="s">
        <v>58</v>
      </c>
      <c r="E3" s="56" t="s">
        <v>59</v>
      </c>
      <c r="F3" s="56" t="s">
        <v>60</v>
      </c>
      <c r="G3" s="56" t="s">
        <v>5</v>
      </c>
      <c r="H3" s="56"/>
      <c r="I3" s="56"/>
      <c r="J3" s="56"/>
      <c r="K3" s="56"/>
      <c r="L3" s="56" t="s">
        <v>58</v>
      </c>
      <c r="M3" s="56" t="s">
        <v>59</v>
      </c>
      <c r="N3" s="56" t="s">
        <v>60</v>
      </c>
      <c r="O3" s="56" t="s">
        <v>5</v>
      </c>
      <c r="P3" s="56"/>
      <c r="Q3" s="58"/>
      <c r="S3" s="37"/>
      <c r="X3" s="39"/>
      <c r="Y3" s="40"/>
    </row>
    <row r="4" spans="1:25" s="36" customFormat="1" ht="24" customHeight="1" x14ac:dyDescent="0.2">
      <c r="A4" s="55"/>
      <c r="B4" s="56"/>
      <c r="C4" s="56"/>
      <c r="D4" s="56"/>
      <c r="E4" s="56"/>
      <c r="F4" s="56"/>
      <c r="G4" s="38" t="s">
        <v>6</v>
      </c>
      <c r="H4" s="38" t="s">
        <v>7</v>
      </c>
      <c r="I4" s="56"/>
      <c r="J4" s="56"/>
      <c r="K4" s="56"/>
      <c r="L4" s="56"/>
      <c r="M4" s="56"/>
      <c r="N4" s="56"/>
      <c r="O4" s="38" t="s">
        <v>8</v>
      </c>
      <c r="P4" s="38" t="s">
        <v>7</v>
      </c>
      <c r="Q4" s="59"/>
      <c r="S4" s="37"/>
      <c r="X4" s="39"/>
      <c r="Y4" s="40"/>
    </row>
    <row r="5" spans="1:25" s="4" customFormat="1" x14ac:dyDescent="0.25">
      <c r="A5" s="60" t="s">
        <v>61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  <c r="S5" s="18"/>
    </row>
    <row r="6" spans="1:25" s="7" customFormat="1" x14ac:dyDescent="0.25">
      <c r="A6" s="60" t="s">
        <v>11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S6" s="18"/>
    </row>
    <row r="7" spans="1:25" s="7" customFormat="1" ht="84.75" customHeight="1" x14ac:dyDescent="0.25">
      <c r="A7" s="75" t="s">
        <v>46</v>
      </c>
      <c r="B7" s="72" t="s">
        <v>12</v>
      </c>
      <c r="C7" s="63" t="s">
        <v>13</v>
      </c>
      <c r="D7" s="66">
        <f>D9+D10</f>
        <v>122216499.54000001</v>
      </c>
      <c r="E7" s="66">
        <f t="shared" ref="E7:F7" si="0">E9+E10</f>
        <v>122955579.16</v>
      </c>
      <c r="F7" s="66">
        <f t="shared" si="0"/>
        <v>122955579.16</v>
      </c>
      <c r="G7" s="66">
        <f t="shared" ref="G7:G8" si="1">F7-E7</f>
        <v>0</v>
      </c>
      <c r="H7" s="68">
        <f t="shared" ref="H7:H8" si="2">G7/E7</f>
        <v>0</v>
      </c>
      <c r="I7" s="69"/>
      <c r="J7" s="11" t="s">
        <v>47</v>
      </c>
      <c r="K7" s="24" t="s">
        <v>56</v>
      </c>
      <c r="L7" s="24">
        <v>100</v>
      </c>
      <c r="M7" s="24">
        <v>100</v>
      </c>
      <c r="N7" s="24">
        <v>100</v>
      </c>
      <c r="O7" s="25">
        <f>M7-N7</f>
        <v>0</v>
      </c>
      <c r="P7" s="14">
        <f>O7/M7</f>
        <v>0</v>
      </c>
      <c r="Q7" s="5"/>
      <c r="S7" s="18"/>
    </row>
    <row r="8" spans="1:25" s="7" customFormat="1" ht="62.25" customHeight="1" x14ac:dyDescent="0.25">
      <c r="A8" s="76"/>
      <c r="B8" s="77"/>
      <c r="C8" s="63"/>
      <c r="D8" s="66"/>
      <c r="E8" s="66"/>
      <c r="F8" s="66"/>
      <c r="G8" s="66">
        <f t="shared" si="1"/>
        <v>0</v>
      </c>
      <c r="H8" s="68" t="e">
        <f t="shared" si="2"/>
        <v>#DIV/0!</v>
      </c>
      <c r="I8" s="70"/>
      <c r="J8" s="8" t="s">
        <v>48</v>
      </c>
      <c r="K8" s="24" t="s">
        <v>56</v>
      </c>
      <c r="L8" s="24">
        <v>100</v>
      </c>
      <c r="M8" s="24">
        <v>100</v>
      </c>
      <c r="N8" s="24">
        <v>100</v>
      </c>
      <c r="O8" s="25">
        <f t="shared" ref="O8:O10" si="3">M8-N8</f>
        <v>0</v>
      </c>
      <c r="P8" s="14">
        <f t="shared" ref="P8:P10" si="4">O8/M8</f>
        <v>0</v>
      </c>
      <c r="Q8" s="5"/>
      <c r="S8" s="18"/>
    </row>
    <row r="9" spans="1:25" s="7" customFormat="1" ht="72.75" customHeight="1" x14ac:dyDescent="0.25">
      <c r="A9" s="76"/>
      <c r="B9" s="77"/>
      <c r="C9" s="47" t="s">
        <v>14</v>
      </c>
      <c r="D9" s="48">
        <v>122216499.54000001</v>
      </c>
      <c r="E9" s="48">
        <v>122774949.53999999</v>
      </c>
      <c r="F9" s="48">
        <v>122774949.53999999</v>
      </c>
      <c r="G9" s="27">
        <f>F9-E9</f>
        <v>0</v>
      </c>
      <c r="H9" s="28">
        <f t="shared" ref="H9" si="5">G9/E9</f>
        <v>0</v>
      </c>
      <c r="I9" s="71"/>
      <c r="J9" s="8" t="s">
        <v>49</v>
      </c>
      <c r="K9" s="24" t="s">
        <v>56</v>
      </c>
      <c r="L9" s="24">
        <v>100</v>
      </c>
      <c r="M9" s="24">
        <v>100</v>
      </c>
      <c r="N9" s="24">
        <v>100</v>
      </c>
      <c r="O9" s="25">
        <f t="shared" si="3"/>
        <v>0</v>
      </c>
      <c r="P9" s="14">
        <f t="shared" si="4"/>
        <v>0</v>
      </c>
      <c r="Q9" s="5"/>
      <c r="S9" s="18"/>
    </row>
    <row r="10" spans="1:25" s="7" customFormat="1" ht="64.5" customHeight="1" x14ac:dyDescent="0.25">
      <c r="A10" s="76"/>
      <c r="B10" s="77"/>
      <c r="C10" s="44" t="s">
        <v>101</v>
      </c>
      <c r="D10" s="45">
        <v>0</v>
      </c>
      <c r="E10" s="45">
        <v>180629.62</v>
      </c>
      <c r="F10" s="45">
        <v>180629.62</v>
      </c>
      <c r="G10" s="50">
        <f t="shared" ref="G10" si="6">F10-E10</f>
        <v>0</v>
      </c>
      <c r="H10" s="51">
        <f t="shared" ref="H10" si="7">G10/E10</f>
        <v>0</v>
      </c>
      <c r="I10" s="71"/>
      <c r="J10" s="8" t="s">
        <v>62</v>
      </c>
      <c r="K10" s="24" t="s">
        <v>56</v>
      </c>
      <c r="L10" s="24">
        <v>100</v>
      </c>
      <c r="M10" s="24">
        <v>100</v>
      </c>
      <c r="N10" s="24">
        <v>100</v>
      </c>
      <c r="O10" s="25">
        <f t="shared" si="3"/>
        <v>0</v>
      </c>
      <c r="P10" s="14">
        <f t="shared" si="4"/>
        <v>0</v>
      </c>
      <c r="Q10" s="5"/>
      <c r="S10" s="18"/>
    </row>
    <row r="11" spans="1:25" s="7" customFormat="1" ht="81.75" customHeight="1" x14ac:dyDescent="0.25">
      <c r="A11" s="76"/>
      <c r="B11" s="77"/>
      <c r="C11" s="44"/>
      <c r="D11" s="45"/>
      <c r="E11" s="45"/>
      <c r="F11" s="45"/>
      <c r="G11" s="45"/>
      <c r="H11" s="46"/>
      <c r="I11" s="71"/>
      <c r="J11" s="8" t="s">
        <v>73</v>
      </c>
      <c r="K11" s="24" t="s">
        <v>56</v>
      </c>
      <c r="L11" s="24" t="s">
        <v>9</v>
      </c>
      <c r="M11" s="24" t="s">
        <v>9</v>
      </c>
      <c r="N11" s="24" t="s">
        <v>9</v>
      </c>
      <c r="O11" s="24">
        <v>0</v>
      </c>
      <c r="P11" s="6">
        <v>0</v>
      </c>
      <c r="Q11" s="5"/>
      <c r="S11" s="18"/>
    </row>
    <row r="12" spans="1:25" s="7" customFormat="1" ht="64.5" customHeight="1" x14ac:dyDescent="0.25">
      <c r="A12" s="76"/>
      <c r="B12" s="77"/>
      <c r="C12" s="44"/>
      <c r="D12" s="45"/>
      <c r="E12" s="45"/>
      <c r="F12" s="45"/>
      <c r="G12" s="45"/>
      <c r="H12" s="46"/>
      <c r="I12" s="71"/>
      <c r="J12" s="8" t="s">
        <v>74</v>
      </c>
      <c r="K12" s="24" t="s">
        <v>56</v>
      </c>
      <c r="L12" s="24" t="s">
        <v>9</v>
      </c>
      <c r="M12" s="24" t="s">
        <v>9</v>
      </c>
      <c r="N12" s="24" t="s">
        <v>9</v>
      </c>
      <c r="O12" s="24">
        <v>0</v>
      </c>
      <c r="P12" s="6">
        <v>0</v>
      </c>
      <c r="Q12" s="5"/>
      <c r="S12" s="18"/>
    </row>
    <row r="13" spans="1:25" s="7" customFormat="1" ht="51.75" customHeight="1" x14ac:dyDescent="0.25">
      <c r="A13" s="76"/>
      <c r="B13" s="77"/>
      <c r="C13" s="44"/>
      <c r="D13" s="45"/>
      <c r="E13" s="45"/>
      <c r="F13" s="45"/>
      <c r="G13" s="45"/>
      <c r="H13" s="46"/>
      <c r="I13" s="71"/>
      <c r="J13" s="8" t="s">
        <v>75</v>
      </c>
      <c r="K13" s="24" t="s">
        <v>56</v>
      </c>
      <c r="L13" s="24" t="s">
        <v>9</v>
      </c>
      <c r="M13" s="24" t="s">
        <v>9</v>
      </c>
      <c r="N13" s="24" t="s">
        <v>9</v>
      </c>
      <c r="O13" s="24">
        <v>0</v>
      </c>
      <c r="P13" s="6">
        <v>0</v>
      </c>
      <c r="Q13" s="5"/>
      <c r="S13" s="18"/>
    </row>
    <row r="14" spans="1:25" s="7" customFormat="1" ht="45" x14ac:dyDescent="0.25">
      <c r="A14" s="76"/>
      <c r="B14" s="77"/>
      <c r="C14" s="44"/>
      <c r="D14" s="45"/>
      <c r="E14" s="45"/>
      <c r="F14" s="45"/>
      <c r="G14" s="45"/>
      <c r="H14" s="46"/>
      <c r="I14" s="71"/>
      <c r="J14" s="8" t="s">
        <v>76</v>
      </c>
      <c r="K14" s="24" t="s">
        <v>56</v>
      </c>
      <c r="L14" s="24" t="s">
        <v>50</v>
      </c>
      <c r="M14" s="24" t="s">
        <v>50</v>
      </c>
      <c r="N14" s="24">
        <v>126</v>
      </c>
      <c r="O14" s="24">
        <v>0</v>
      </c>
      <c r="P14" s="6">
        <v>0</v>
      </c>
      <c r="Q14" s="5"/>
      <c r="S14" s="18"/>
    </row>
    <row r="15" spans="1:25" s="7" customFormat="1" ht="60" x14ac:dyDescent="0.25">
      <c r="A15" s="76"/>
      <c r="B15" s="77"/>
      <c r="C15" s="44"/>
      <c r="D15" s="45"/>
      <c r="E15" s="45"/>
      <c r="F15" s="45"/>
      <c r="G15" s="45"/>
      <c r="H15" s="46"/>
      <c r="I15" s="71"/>
      <c r="J15" s="8" t="s">
        <v>77</v>
      </c>
      <c r="K15" s="24" t="s">
        <v>56</v>
      </c>
      <c r="L15" s="24">
        <v>100</v>
      </c>
      <c r="M15" s="24">
        <v>100</v>
      </c>
      <c r="N15" s="24">
        <v>100</v>
      </c>
      <c r="O15" s="24">
        <v>0</v>
      </c>
      <c r="P15" s="6">
        <v>0</v>
      </c>
      <c r="Q15" s="5"/>
      <c r="S15" s="18"/>
    </row>
    <row r="16" spans="1:25" s="7" customFormat="1" ht="45" x14ac:dyDescent="0.25">
      <c r="A16" s="76"/>
      <c r="B16" s="77"/>
      <c r="C16" s="44"/>
      <c r="D16" s="45"/>
      <c r="E16" s="45"/>
      <c r="F16" s="45"/>
      <c r="G16" s="45"/>
      <c r="H16" s="46"/>
      <c r="I16" s="71"/>
      <c r="J16" s="8" t="s">
        <v>31</v>
      </c>
      <c r="K16" s="24" t="s">
        <v>56</v>
      </c>
      <c r="L16" s="24" t="s">
        <v>9</v>
      </c>
      <c r="M16" s="24" t="s">
        <v>9</v>
      </c>
      <c r="N16" s="24" t="s">
        <v>9</v>
      </c>
      <c r="O16" s="24">
        <v>0</v>
      </c>
      <c r="P16" s="6">
        <v>0</v>
      </c>
      <c r="Q16" s="5"/>
      <c r="S16" s="18"/>
    </row>
    <row r="17" spans="1:19" s="7" customFormat="1" ht="45" x14ac:dyDescent="0.25">
      <c r="A17" s="76"/>
      <c r="B17" s="77"/>
      <c r="C17" s="44"/>
      <c r="D17" s="45"/>
      <c r="E17" s="45"/>
      <c r="F17" s="45"/>
      <c r="G17" s="45"/>
      <c r="H17" s="46"/>
      <c r="I17" s="71"/>
      <c r="J17" s="8" t="s">
        <v>15</v>
      </c>
      <c r="K17" s="24" t="s">
        <v>56</v>
      </c>
      <c r="L17" s="24" t="s">
        <v>9</v>
      </c>
      <c r="M17" s="24" t="s">
        <v>9</v>
      </c>
      <c r="N17" s="24" t="s">
        <v>9</v>
      </c>
      <c r="O17" s="24">
        <v>0</v>
      </c>
      <c r="P17" s="6">
        <v>0</v>
      </c>
      <c r="Q17" s="5"/>
      <c r="S17" s="18"/>
    </row>
    <row r="18" spans="1:19" s="7" customFormat="1" ht="45" x14ac:dyDescent="0.25">
      <c r="A18" s="76"/>
      <c r="B18" s="77"/>
      <c r="C18" s="44"/>
      <c r="D18" s="45"/>
      <c r="E18" s="45"/>
      <c r="F18" s="45"/>
      <c r="G18" s="45"/>
      <c r="H18" s="46"/>
      <c r="I18" s="71"/>
      <c r="J18" s="9" t="s">
        <v>16</v>
      </c>
      <c r="K18" s="24" t="s">
        <v>56</v>
      </c>
      <c r="L18" s="24" t="s">
        <v>9</v>
      </c>
      <c r="M18" s="24" t="s">
        <v>9</v>
      </c>
      <c r="N18" s="24" t="s">
        <v>9</v>
      </c>
      <c r="O18" s="24">
        <v>0</v>
      </c>
      <c r="P18" s="6">
        <v>0</v>
      </c>
      <c r="Q18" s="5"/>
      <c r="S18" s="18"/>
    </row>
    <row r="19" spans="1:19" s="7" customFormat="1" ht="45" x14ac:dyDescent="0.25">
      <c r="A19" s="76"/>
      <c r="B19" s="77"/>
      <c r="C19" s="44"/>
      <c r="D19" s="45"/>
      <c r="E19" s="45"/>
      <c r="F19" s="45"/>
      <c r="G19" s="45"/>
      <c r="H19" s="46"/>
      <c r="I19" s="71"/>
      <c r="J19" s="9" t="s">
        <v>78</v>
      </c>
      <c r="K19" s="24" t="s">
        <v>56</v>
      </c>
      <c r="L19" s="25" t="s">
        <v>9</v>
      </c>
      <c r="M19" s="25" t="s">
        <v>9</v>
      </c>
      <c r="N19" s="24" t="s">
        <v>9</v>
      </c>
      <c r="O19" s="24">
        <v>0</v>
      </c>
      <c r="P19" s="6">
        <v>0</v>
      </c>
      <c r="Q19" s="5"/>
      <c r="S19" s="18"/>
    </row>
    <row r="20" spans="1:19" s="7" customFormat="1" ht="105" x14ac:dyDescent="0.25">
      <c r="A20" s="76"/>
      <c r="B20" s="77"/>
      <c r="C20" s="44"/>
      <c r="D20" s="45"/>
      <c r="E20" s="45"/>
      <c r="F20" s="45"/>
      <c r="G20" s="45"/>
      <c r="H20" s="46"/>
      <c r="I20" s="71"/>
      <c r="J20" s="8" t="s">
        <v>17</v>
      </c>
      <c r="K20" s="24" t="s">
        <v>56</v>
      </c>
      <c r="L20" s="24">
        <v>4</v>
      </c>
      <c r="M20" s="24">
        <v>4</v>
      </c>
      <c r="N20" s="24">
        <v>7</v>
      </c>
      <c r="O20" s="24">
        <f t="shared" ref="O20:O34" si="8">M20-N20</f>
        <v>-3</v>
      </c>
      <c r="P20" s="6">
        <f t="shared" ref="P20:P34" si="9">O20/M20</f>
        <v>-0.75</v>
      </c>
      <c r="Q20" s="5" t="s">
        <v>98</v>
      </c>
      <c r="S20" s="18"/>
    </row>
    <row r="21" spans="1:19" s="7" customFormat="1" ht="120" x14ac:dyDescent="0.25">
      <c r="A21" s="76"/>
      <c r="B21" s="77"/>
      <c r="C21" s="44"/>
      <c r="D21" s="45"/>
      <c r="E21" s="45"/>
      <c r="F21" s="45"/>
      <c r="G21" s="45"/>
      <c r="H21" s="46"/>
      <c r="I21" s="71"/>
      <c r="J21" s="8" t="s">
        <v>79</v>
      </c>
      <c r="K21" s="24" t="s">
        <v>56</v>
      </c>
      <c r="L21" s="24" t="s">
        <v>18</v>
      </c>
      <c r="M21" s="24" t="s">
        <v>18</v>
      </c>
      <c r="N21" s="24">
        <v>1.7</v>
      </c>
      <c r="O21" s="24">
        <v>0</v>
      </c>
      <c r="P21" s="6">
        <v>0</v>
      </c>
      <c r="Q21" s="5"/>
      <c r="S21" s="18"/>
    </row>
    <row r="22" spans="1:19" s="7" customFormat="1" ht="30" x14ac:dyDescent="0.25">
      <c r="A22" s="76"/>
      <c r="B22" s="77"/>
      <c r="C22" s="44"/>
      <c r="D22" s="45"/>
      <c r="E22" s="45"/>
      <c r="F22" s="45"/>
      <c r="G22" s="45"/>
      <c r="H22" s="46"/>
      <c r="I22" s="71"/>
      <c r="J22" s="8" t="s">
        <v>80</v>
      </c>
      <c r="K22" s="24" t="s">
        <v>56</v>
      </c>
      <c r="L22" s="24">
        <v>1</v>
      </c>
      <c r="M22" s="24">
        <v>1</v>
      </c>
      <c r="N22" s="24">
        <v>1</v>
      </c>
      <c r="O22" s="24">
        <v>0</v>
      </c>
      <c r="P22" s="6">
        <v>0</v>
      </c>
      <c r="Q22" s="5"/>
      <c r="S22" s="18"/>
    </row>
    <row r="23" spans="1:19" s="7" customFormat="1" ht="60" x14ac:dyDescent="0.25">
      <c r="A23" s="76"/>
      <c r="B23" s="77"/>
      <c r="C23" s="44"/>
      <c r="D23" s="45"/>
      <c r="E23" s="45"/>
      <c r="F23" s="45"/>
      <c r="G23" s="45"/>
      <c r="H23" s="46"/>
      <c r="I23" s="71"/>
      <c r="J23" s="8" t="s">
        <v>81</v>
      </c>
      <c r="K23" s="24" t="s">
        <v>56</v>
      </c>
      <c r="L23" s="24">
        <v>100</v>
      </c>
      <c r="M23" s="24">
        <v>100</v>
      </c>
      <c r="N23" s="24">
        <v>100</v>
      </c>
      <c r="O23" s="24">
        <v>0</v>
      </c>
      <c r="P23" s="6">
        <v>0</v>
      </c>
      <c r="Q23" s="5"/>
      <c r="S23" s="18"/>
    </row>
    <row r="24" spans="1:19" s="7" customFormat="1" ht="30" x14ac:dyDescent="0.25">
      <c r="A24" s="76"/>
      <c r="B24" s="77"/>
      <c r="C24" s="44"/>
      <c r="D24" s="45"/>
      <c r="E24" s="45"/>
      <c r="F24" s="45"/>
      <c r="G24" s="45"/>
      <c r="H24" s="46"/>
      <c r="I24" s="71"/>
      <c r="J24" s="8" t="s">
        <v>63</v>
      </c>
      <c r="K24" s="24" t="s">
        <v>56</v>
      </c>
      <c r="L24" s="24">
        <v>4</v>
      </c>
      <c r="M24" s="24">
        <v>4</v>
      </c>
      <c r="N24" s="24">
        <v>4</v>
      </c>
      <c r="O24" s="24">
        <f t="shared" si="8"/>
        <v>0</v>
      </c>
      <c r="P24" s="6">
        <f t="shared" si="9"/>
        <v>0</v>
      </c>
      <c r="Q24" s="5"/>
      <c r="S24" s="18"/>
    </row>
    <row r="25" spans="1:19" s="7" customFormat="1" ht="30" x14ac:dyDescent="0.25">
      <c r="A25" s="76"/>
      <c r="B25" s="77"/>
      <c r="C25" s="44"/>
      <c r="D25" s="45"/>
      <c r="E25" s="45"/>
      <c r="F25" s="45"/>
      <c r="G25" s="45"/>
      <c r="H25" s="46"/>
      <c r="I25" s="71"/>
      <c r="J25" s="8" t="s">
        <v>19</v>
      </c>
      <c r="K25" s="24" t="s">
        <v>56</v>
      </c>
      <c r="L25" s="24" t="s">
        <v>9</v>
      </c>
      <c r="M25" s="24" t="s">
        <v>9</v>
      </c>
      <c r="N25" s="24" t="s">
        <v>9</v>
      </c>
      <c r="O25" s="24">
        <v>0</v>
      </c>
      <c r="P25" s="6">
        <v>0</v>
      </c>
      <c r="Q25" s="5"/>
      <c r="S25" s="18"/>
    </row>
    <row r="26" spans="1:19" s="7" customFormat="1" ht="60" x14ac:dyDescent="0.25">
      <c r="A26" s="76"/>
      <c r="B26" s="77"/>
      <c r="C26" s="44"/>
      <c r="D26" s="45"/>
      <c r="E26" s="45"/>
      <c r="F26" s="45"/>
      <c r="G26" s="45"/>
      <c r="H26" s="46"/>
      <c r="I26" s="71"/>
      <c r="J26" s="8" t="s">
        <v>91</v>
      </c>
      <c r="K26" s="24" t="s">
        <v>56</v>
      </c>
      <c r="L26" s="24">
        <v>100</v>
      </c>
      <c r="M26" s="24">
        <v>100</v>
      </c>
      <c r="N26" s="24">
        <v>100</v>
      </c>
      <c r="O26" s="24">
        <v>0</v>
      </c>
      <c r="P26" s="6">
        <v>0</v>
      </c>
      <c r="Q26" s="5"/>
      <c r="S26" s="18"/>
    </row>
    <row r="27" spans="1:19" s="7" customFormat="1" ht="60" x14ac:dyDescent="0.25">
      <c r="A27" s="76"/>
      <c r="B27" s="77"/>
      <c r="C27" s="44"/>
      <c r="D27" s="45"/>
      <c r="E27" s="45"/>
      <c r="F27" s="45"/>
      <c r="G27" s="45"/>
      <c r="H27" s="46"/>
      <c r="I27" s="71"/>
      <c r="J27" s="8" t="s">
        <v>64</v>
      </c>
      <c r="K27" s="24" t="s">
        <v>56</v>
      </c>
      <c r="L27" s="24">
        <v>2</v>
      </c>
      <c r="M27" s="24">
        <v>2</v>
      </c>
      <c r="N27" s="24">
        <v>2</v>
      </c>
      <c r="O27" s="24">
        <f t="shared" si="8"/>
        <v>0</v>
      </c>
      <c r="P27" s="6">
        <f t="shared" si="9"/>
        <v>0</v>
      </c>
      <c r="Q27" s="5"/>
      <c r="S27" s="18"/>
    </row>
    <row r="28" spans="1:19" s="7" customFormat="1" ht="45" x14ac:dyDescent="0.25">
      <c r="A28" s="76"/>
      <c r="B28" s="77"/>
      <c r="C28" s="44"/>
      <c r="D28" s="45"/>
      <c r="E28" s="45"/>
      <c r="F28" s="45"/>
      <c r="G28" s="45"/>
      <c r="H28" s="46"/>
      <c r="I28" s="71"/>
      <c r="J28" s="9" t="s">
        <v>32</v>
      </c>
      <c r="K28" s="24" t="s">
        <v>56</v>
      </c>
      <c r="L28" s="25" t="s">
        <v>9</v>
      </c>
      <c r="M28" s="25" t="s">
        <v>9</v>
      </c>
      <c r="N28" s="24" t="s">
        <v>9</v>
      </c>
      <c r="O28" s="24">
        <v>0</v>
      </c>
      <c r="P28" s="6">
        <v>0</v>
      </c>
      <c r="Q28" s="5"/>
      <c r="S28" s="18"/>
    </row>
    <row r="29" spans="1:19" s="7" customFormat="1" ht="30" x14ac:dyDescent="0.25">
      <c r="A29" s="76"/>
      <c r="B29" s="77"/>
      <c r="C29" s="44"/>
      <c r="D29" s="45"/>
      <c r="E29" s="45"/>
      <c r="F29" s="45"/>
      <c r="G29" s="45"/>
      <c r="H29" s="46"/>
      <c r="I29" s="71"/>
      <c r="J29" s="8" t="s">
        <v>20</v>
      </c>
      <c r="K29" s="24" t="s">
        <v>56</v>
      </c>
      <c r="L29" s="24" t="s">
        <v>21</v>
      </c>
      <c r="M29" s="24" t="s">
        <v>21</v>
      </c>
      <c r="N29" s="24">
        <v>4</v>
      </c>
      <c r="O29" s="24">
        <v>0</v>
      </c>
      <c r="P29" s="6">
        <v>0</v>
      </c>
      <c r="Q29" s="5"/>
      <c r="S29" s="18"/>
    </row>
    <row r="30" spans="1:19" s="7" customFormat="1" ht="30" x14ac:dyDescent="0.25">
      <c r="A30" s="76"/>
      <c r="B30" s="77"/>
      <c r="C30" s="44"/>
      <c r="D30" s="45"/>
      <c r="E30" s="45"/>
      <c r="F30" s="45"/>
      <c r="G30" s="45"/>
      <c r="H30" s="46"/>
      <c r="I30" s="71"/>
      <c r="J30" s="8" t="s">
        <v>82</v>
      </c>
      <c r="K30" s="24" t="s">
        <v>56</v>
      </c>
      <c r="L30" s="24">
        <v>4</v>
      </c>
      <c r="M30" s="24">
        <v>4</v>
      </c>
      <c r="N30" s="24">
        <v>4</v>
      </c>
      <c r="O30" s="24">
        <v>0</v>
      </c>
      <c r="P30" s="6">
        <v>0</v>
      </c>
      <c r="Q30" s="5"/>
      <c r="S30" s="18"/>
    </row>
    <row r="31" spans="1:19" s="7" customFormat="1" ht="45" x14ac:dyDescent="0.25">
      <c r="A31" s="76"/>
      <c r="B31" s="77"/>
      <c r="C31" s="44"/>
      <c r="D31" s="45"/>
      <c r="E31" s="45"/>
      <c r="F31" s="45"/>
      <c r="G31" s="45"/>
      <c r="H31" s="46"/>
      <c r="I31" s="71"/>
      <c r="J31" s="5" t="s">
        <v>65</v>
      </c>
      <c r="K31" s="24" t="s">
        <v>56</v>
      </c>
      <c r="L31" s="24" t="s">
        <v>9</v>
      </c>
      <c r="M31" s="24" t="s">
        <v>9</v>
      </c>
      <c r="N31" s="24" t="s">
        <v>9</v>
      </c>
      <c r="O31" s="24">
        <v>0</v>
      </c>
      <c r="P31" s="6">
        <v>0</v>
      </c>
      <c r="Q31" s="5"/>
      <c r="S31" s="18"/>
    </row>
    <row r="32" spans="1:19" s="7" customFormat="1" ht="75" x14ac:dyDescent="0.25">
      <c r="A32" s="76"/>
      <c r="B32" s="77"/>
      <c r="C32" s="44"/>
      <c r="D32" s="45"/>
      <c r="E32" s="45"/>
      <c r="F32" s="45"/>
      <c r="G32" s="45"/>
      <c r="H32" s="46"/>
      <c r="I32" s="71"/>
      <c r="J32" s="10" t="s">
        <v>83</v>
      </c>
      <c r="K32" s="24" t="s">
        <v>56</v>
      </c>
      <c r="L32" s="26" t="s">
        <v>9</v>
      </c>
      <c r="M32" s="26" t="s">
        <v>9</v>
      </c>
      <c r="N32" s="24" t="s">
        <v>9</v>
      </c>
      <c r="O32" s="24">
        <v>0</v>
      </c>
      <c r="P32" s="6">
        <v>0</v>
      </c>
      <c r="Q32" s="5"/>
      <c r="S32" s="18"/>
    </row>
    <row r="33" spans="1:19" s="7" customFormat="1" ht="60" x14ac:dyDescent="0.25">
      <c r="A33" s="76"/>
      <c r="B33" s="77"/>
      <c r="C33" s="44"/>
      <c r="D33" s="45"/>
      <c r="E33" s="45"/>
      <c r="F33" s="45"/>
      <c r="G33" s="45"/>
      <c r="H33" s="46"/>
      <c r="I33" s="71"/>
      <c r="J33" s="8" t="s">
        <v>84</v>
      </c>
      <c r="K33" s="24" t="s">
        <v>56</v>
      </c>
      <c r="L33" s="24" t="s">
        <v>9</v>
      </c>
      <c r="M33" s="24" t="s">
        <v>9</v>
      </c>
      <c r="N33" s="24" t="s">
        <v>9</v>
      </c>
      <c r="O33" s="24">
        <v>0</v>
      </c>
      <c r="P33" s="6">
        <v>0</v>
      </c>
      <c r="Q33" s="5"/>
      <c r="S33" s="18"/>
    </row>
    <row r="34" spans="1:19" s="7" customFormat="1" ht="75" x14ac:dyDescent="0.25">
      <c r="A34" s="76"/>
      <c r="B34" s="77"/>
      <c r="C34" s="44"/>
      <c r="D34" s="45"/>
      <c r="E34" s="45"/>
      <c r="F34" s="45"/>
      <c r="G34" s="45"/>
      <c r="H34" s="46"/>
      <c r="I34" s="71"/>
      <c r="J34" s="8" t="s">
        <v>85</v>
      </c>
      <c r="K34" s="24" t="s">
        <v>56</v>
      </c>
      <c r="L34" s="24">
        <v>100</v>
      </c>
      <c r="M34" s="24">
        <v>100</v>
      </c>
      <c r="N34" s="24">
        <v>100</v>
      </c>
      <c r="O34" s="24">
        <f t="shared" si="8"/>
        <v>0</v>
      </c>
      <c r="P34" s="6">
        <f t="shared" si="9"/>
        <v>0</v>
      </c>
      <c r="Q34" s="5"/>
      <c r="S34" s="18"/>
    </row>
    <row r="35" spans="1:19" s="7" customFormat="1" ht="90" x14ac:dyDescent="0.25">
      <c r="A35" s="76"/>
      <c r="B35" s="77"/>
      <c r="C35" s="44"/>
      <c r="D35" s="45"/>
      <c r="E35" s="45"/>
      <c r="F35" s="45"/>
      <c r="G35" s="45"/>
      <c r="H35" s="46"/>
      <c r="I35" s="71"/>
      <c r="J35" s="8" t="s">
        <v>22</v>
      </c>
      <c r="K35" s="24" t="s">
        <v>56</v>
      </c>
      <c r="L35" s="24" t="s">
        <v>9</v>
      </c>
      <c r="M35" s="24" t="s">
        <v>9</v>
      </c>
      <c r="N35" s="24" t="s">
        <v>9</v>
      </c>
      <c r="O35" s="24">
        <v>0</v>
      </c>
      <c r="P35" s="6">
        <v>0</v>
      </c>
      <c r="Q35" s="5"/>
      <c r="S35" s="18"/>
    </row>
    <row r="36" spans="1:19" s="7" customFormat="1" ht="45" x14ac:dyDescent="0.25">
      <c r="A36" s="76"/>
      <c r="B36" s="77"/>
      <c r="C36" s="44"/>
      <c r="D36" s="45"/>
      <c r="E36" s="45"/>
      <c r="F36" s="45"/>
      <c r="G36" s="45"/>
      <c r="H36" s="46"/>
      <c r="I36" s="71"/>
      <c r="J36" s="8" t="s">
        <v>86</v>
      </c>
      <c r="K36" s="24" t="s">
        <v>56</v>
      </c>
      <c r="L36" s="24">
        <v>100</v>
      </c>
      <c r="M36" s="24">
        <v>100</v>
      </c>
      <c r="N36" s="24">
        <v>100</v>
      </c>
      <c r="O36" s="24">
        <v>0</v>
      </c>
      <c r="P36" s="6">
        <v>0</v>
      </c>
      <c r="Q36" s="5"/>
      <c r="S36" s="18"/>
    </row>
    <row r="37" spans="1:19" s="7" customFormat="1" ht="45" x14ac:dyDescent="0.25">
      <c r="A37" s="76"/>
      <c r="B37" s="77"/>
      <c r="C37" s="44"/>
      <c r="D37" s="45"/>
      <c r="E37" s="45"/>
      <c r="F37" s="45"/>
      <c r="G37" s="45"/>
      <c r="H37" s="46"/>
      <c r="I37" s="71"/>
      <c r="J37" s="9" t="s">
        <v>23</v>
      </c>
      <c r="K37" s="24" t="s">
        <v>56</v>
      </c>
      <c r="L37" s="24">
        <v>100</v>
      </c>
      <c r="M37" s="24">
        <v>100</v>
      </c>
      <c r="N37" s="24">
        <v>100</v>
      </c>
      <c r="O37" s="24">
        <v>0</v>
      </c>
      <c r="P37" s="6">
        <v>0</v>
      </c>
      <c r="Q37" s="5"/>
      <c r="S37" s="18"/>
    </row>
    <row r="38" spans="1:19" s="7" customFormat="1" ht="45" x14ac:dyDescent="0.25">
      <c r="A38" s="76"/>
      <c r="B38" s="77"/>
      <c r="C38" s="44"/>
      <c r="D38" s="45"/>
      <c r="E38" s="45"/>
      <c r="F38" s="45"/>
      <c r="G38" s="45"/>
      <c r="H38" s="46"/>
      <c r="I38" s="71"/>
      <c r="J38" s="8" t="s">
        <v>87</v>
      </c>
      <c r="K38" s="24" t="s">
        <v>56</v>
      </c>
      <c r="L38" s="24" t="s">
        <v>9</v>
      </c>
      <c r="M38" s="24" t="s">
        <v>9</v>
      </c>
      <c r="N38" s="24" t="s">
        <v>9</v>
      </c>
      <c r="O38" s="24">
        <v>0</v>
      </c>
      <c r="P38" s="16">
        <f>O38/95</f>
        <v>0</v>
      </c>
      <c r="Q38" s="5"/>
      <c r="S38" s="18"/>
    </row>
    <row r="39" spans="1:19" s="7" customFormat="1" ht="45" x14ac:dyDescent="0.25">
      <c r="A39" s="76"/>
      <c r="B39" s="77"/>
      <c r="C39" s="44"/>
      <c r="D39" s="45"/>
      <c r="E39" s="45"/>
      <c r="F39" s="45"/>
      <c r="G39" s="45"/>
      <c r="H39" s="46"/>
      <c r="I39" s="71"/>
      <c r="J39" s="8" t="s">
        <v>88</v>
      </c>
      <c r="K39" s="24" t="s">
        <v>56</v>
      </c>
      <c r="L39" s="24" t="s">
        <v>9</v>
      </c>
      <c r="M39" s="24" t="s">
        <v>9</v>
      </c>
      <c r="N39" s="24" t="s">
        <v>9</v>
      </c>
      <c r="O39" s="24">
        <v>0</v>
      </c>
      <c r="P39" s="6">
        <v>0</v>
      </c>
      <c r="Q39" s="5"/>
      <c r="S39" s="18"/>
    </row>
    <row r="40" spans="1:19" s="7" customFormat="1" ht="45" x14ac:dyDescent="0.25">
      <c r="A40" s="76"/>
      <c r="B40" s="77"/>
      <c r="C40" s="44"/>
      <c r="D40" s="45"/>
      <c r="E40" s="45"/>
      <c r="F40" s="45"/>
      <c r="G40" s="45"/>
      <c r="H40" s="46"/>
      <c r="I40" s="72"/>
      <c r="J40" s="8" t="s">
        <v>89</v>
      </c>
      <c r="K40" s="24" t="s">
        <v>56</v>
      </c>
      <c r="L40" s="24" t="s">
        <v>24</v>
      </c>
      <c r="M40" s="24" t="s">
        <v>24</v>
      </c>
      <c r="N40" s="24">
        <v>100</v>
      </c>
      <c r="O40" s="24">
        <v>0</v>
      </c>
      <c r="P40" s="6">
        <v>0</v>
      </c>
      <c r="Q40" s="5"/>
      <c r="S40" s="18"/>
    </row>
    <row r="41" spans="1:19" s="7" customFormat="1" ht="30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5" t="s">
        <v>33</v>
      </c>
      <c r="K41" s="24" t="s">
        <v>56</v>
      </c>
      <c r="L41" s="24" t="s">
        <v>51</v>
      </c>
      <c r="M41" s="24" t="s">
        <v>51</v>
      </c>
      <c r="N41" s="26">
        <v>100</v>
      </c>
      <c r="O41" s="24">
        <v>0</v>
      </c>
      <c r="P41" s="6">
        <v>0</v>
      </c>
      <c r="Q41" s="22"/>
      <c r="S41" s="18"/>
    </row>
    <row r="42" spans="1:19" s="7" customForma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5" t="s">
        <v>25</v>
      </c>
      <c r="K42" s="24" t="s">
        <v>56</v>
      </c>
      <c r="L42" s="24" t="s">
        <v>9</v>
      </c>
      <c r="M42" s="24" t="s">
        <v>9</v>
      </c>
      <c r="N42" s="19" t="s">
        <v>9</v>
      </c>
      <c r="O42" s="24">
        <v>0</v>
      </c>
      <c r="P42" s="6">
        <v>0</v>
      </c>
      <c r="Q42" s="41"/>
      <c r="S42" s="18"/>
    </row>
    <row r="43" spans="1:19" s="7" customFormat="1" ht="30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5" t="s">
        <v>26</v>
      </c>
      <c r="K43" s="24" t="s">
        <v>56</v>
      </c>
      <c r="L43" s="24" t="s">
        <v>9</v>
      </c>
      <c r="M43" s="24" t="s">
        <v>9</v>
      </c>
      <c r="N43" s="19" t="s">
        <v>9</v>
      </c>
      <c r="O43" s="24">
        <v>0</v>
      </c>
      <c r="P43" s="6">
        <v>0</v>
      </c>
      <c r="Q43" s="41"/>
      <c r="S43" s="18"/>
    </row>
    <row r="44" spans="1:19" s="7" customFormat="1" ht="90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5" t="s">
        <v>90</v>
      </c>
      <c r="K44" s="24" t="s">
        <v>56</v>
      </c>
      <c r="L44" s="24" t="s">
        <v>9</v>
      </c>
      <c r="M44" s="24" t="s">
        <v>9</v>
      </c>
      <c r="N44" s="19" t="s">
        <v>9</v>
      </c>
      <c r="O44" s="24">
        <v>0</v>
      </c>
      <c r="P44" s="6">
        <v>0</v>
      </c>
      <c r="Q44" s="41"/>
      <c r="S44" s="18"/>
    </row>
    <row r="45" spans="1:19" s="7" customFormat="1" ht="30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5" t="s">
        <v>92</v>
      </c>
      <c r="K45" s="24" t="s">
        <v>56</v>
      </c>
      <c r="L45" s="24" t="s">
        <v>52</v>
      </c>
      <c r="M45" s="24" t="s">
        <v>52</v>
      </c>
      <c r="N45" s="19">
        <v>112135</v>
      </c>
      <c r="O45" s="24">
        <v>0</v>
      </c>
      <c r="P45" s="6">
        <v>0</v>
      </c>
      <c r="Q45" s="41"/>
      <c r="S45" s="18"/>
    </row>
    <row r="46" spans="1:19" s="7" customFormat="1" ht="4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5" t="s">
        <v>53</v>
      </c>
      <c r="K46" s="24" t="s">
        <v>56</v>
      </c>
      <c r="L46" s="24">
        <v>100</v>
      </c>
      <c r="M46" s="24">
        <v>100</v>
      </c>
      <c r="N46" s="24">
        <v>100</v>
      </c>
      <c r="O46" s="24">
        <f t="shared" ref="O46" si="10">M46-N46</f>
        <v>0</v>
      </c>
      <c r="P46" s="6">
        <f t="shared" ref="P46" si="11">O46/M46</f>
        <v>0</v>
      </c>
      <c r="Q46" s="41"/>
      <c r="S46" s="18"/>
    </row>
    <row r="47" spans="1:19" s="7" customFormat="1" x14ac:dyDescent="0.25">
      <c r="A47" s="78" t="s">
        <v>36</v>
      </c>
      <c r="B47" s="77" t="s">
        <v>12</v>
      </c>
      <c r="C47" s="15" t="s">
        <v>13</v>
      </c>
      <c r="D47" s="30">
        <f t="shared" ref="D47:G47" si="12">D48</f>
        <v>108366967.46000001</v>
      </c>
      <c r="E47" s="30">
        <f t="shared" si="12"/>
        <v>92687485.980000004</v>
      </c>
      <c r="F47" s="30">
        <f t="shared" si="12"/>
        <v>87260194.260000005</v>
      </c>
      <c r="G47" s="30">
        <f t="shared" si="12"/>
        <v>-5427291.7199999988</v>
      </c>
      <c r="H47" s="42">
        <f>G47/E47</f>
        <v>-5.8554740832771034E-2</v>
      </c>
      <c r="I47" s="22"/>
      <c r="J47" s="26" t="s">
        <v>27</v>
      </c>
      <c r="K47" s="26" t="s">
        <v>27</v>
      </c>
      <c r="L47" s="24" t="s">
        <v>27</v>
      </c>
      <c r="M47" s="24" t="s">
        <v>27</v>
      </c>
      <c r="N47" s="24" t="s">
        <v>27</v>
      </c>
      <c r="O47" s="24" t="s">
        <v>27</v>
      </c>
      <c r="P47" s="24" t="s">
        <v>27</v>
      </c>
      <c r="Q47" s="24"/>
      <c r="S47" s="18"/>
    </row>
    <row r="48" spans="1:19" s="7" customFormat="1" ht="30" x14ac:dyDescent="0.25">
      <c r="A48" s="78"/>
      <c r="B48" s="77"/>
      <c r="C48" s="11" t="s">
        <v>14</v>
      </c>
      <c r="D48" s="12">
        <f>D50+D52</f>
        <v>108366967.46000001</v>
      </c>
      <c r="E48" s="12">
        <f t="shared" ref="E48:G48" si="13">E50+E52</f>
        <v>92687485.980000004</v>
      </c>
      <c r="F48" s="12">
        <f t="shared" si="13"/>
        <v>87260194.260000005</v>
      </c>
      <c r="G48" s="12">
        <f t="shared" si="13"/>
        <v>-5427291.7199999988</v>
      </c>
      <c r="H48" s="13">
        <f>G48/E48</f>
        <v>-5.8554740832771034E-2</v>
      </c>
      <c r="I48" s="5"/>
      <c r="J48" s="24" t="s">
        <v>27</v>
      </c>
      <c r="K48" s="24" t="s">
        <v>27</v>
      </c>
      <c r="L48" s="24" t="s">
        <v>27</v>
      </c>
      <c r="M48" s="24" t="s">
        <v>27</v>
      </c>
      <c r="N48" s="24" t="s">
        <v>27</v>
      </c>
      <c r="O48" s="24" t="s">
        <v>27</v>
      </c>
      <c r="P48" s="24" t="s">
        <v>27</v>
      </c>
      <c r="Q48" s="24"/>
      <c r="S48" s="18"/>
    </row>
    <row r="49" spans="1:19" s="7" customFormat="1" ht="57" customHeight="1" x14ac:dyDescent="0.25">
      <c r="A49" s="79" t="s">
        <v>37</v>
      </c>
      <c r="B49" s="72" t="s">
        <v>12</v>
      </c>
      <c r="C49" s="11" t="s">
        <v>13</v>
      </c>
      <c r="D49" s="12">
        <f>D50</f>
        <v>93387485.980000004</v>
      </c>
      <c r="E49" s="12">
        <f t="shared" ref="E49:F49" si="14">E50</f>
        <v>92687485.980000004</v>
      </c>
      <c r="F49" s="12">
        <f t="shared" si="14"/>
        <v>87260194.260000005</v>
      </c>
      <c r="G49" s="12">
        <f>F49-E49</f>
        <v>-5427291.7199999988</v>
      </c>
      <c r="H49" s="13">
        <f>G49/E49</f>
        <v>-5.8554740832771034E-2</v>
      </c>
      <c r="I49" s="64" t="s">
        <v>99</v>
      </c>
      <c r="J49" s="5" t="s">
        <v>93</v>
      </c>
      <c r="K49" s="24" t="s">
        <v>56</v>
      </c>
      <c r="L49" s="24" t="s">
        <v>9</v>
      </c>
      <c r="M49" s="24" t="s">
        <v>9</v>
      </c>
      <c r="N49" s="24" t="s">
        <v>9</v>
      </c>
      <c r="O49" s="24">
        <v>0</v>
      </c>
      <c r="P49" s="6">
        <v>0</v>
      </c>
      <c r="Q49" s="24"/>
      <c r="S49" s="18"/>
    </row>
    <row r="50" spans="1:19" s="7" customFormat="1" ht="60.75" customHeight="1" x14ac:dyDescent="0.25">
      <c r="A50" s="78"/>
      <c r="B50" s="77"/>
      <c r="C50" s="11" t="s">
        <v>14</v>
      </c>
      <c r="D50" s="12">
        <v>93387485.980000004</v>
      </c>
      <c r="E50" s="12">
        <v>92687485.980000004</v>
      </c>
      <c r="F50" s="12">
        <v>87260194.260000005</v>
      </c>
      <c r="G50" s="12">
        <f t="shared" ref="G50" si="15">F50-E50</f>
        <v>-5427291.7199999988</v>
      </c>
      <c r="H50" s="13">
        <f>G50/E50</f>
        <v>-5.8554740832771034E-2</v>
      </c>
      <c r="I50" s="65"/>
      <c r="J50" s="21" t="s">
        <v>94</v>
      </c>
      <c r="K50" s="24" t="s">
        <v>56</v>
      </c>
      <c r="L50" s="24">
        <v>100</v>
      </c>
      <c r="M50" s="24">
        <v>100</v>
      </c>
      <c r="N50" s="24">
        <v>100</v>
      </c>
      <c r="O50" s="24">
        <v>0</v>
      </c>
      <c r="P50" s="6">
        <v>0</v>
      </c>
      <c r="Q50" s="24"/>
      <c r="S50" s="18"/>
    </row>
    <row r="51" spans="1:19" s="7" customFormat="1" ht="45" x14ac:dyDescent="0.25">
      <c r="A51" s="74" t="s">
        <v>38</v>
      </c>
      <c r="B51" s="71" t="s">
        <v>12</v>
      </c>
      <c r="C51" s="11" t="s">
        <v>13</v>
      </c>
      <c r="D51" s="12">
        <f t="shared" ref="D51:F51" si="16">D52</f>
        <v>14979481.48</v>
      </c>
      <c r="E51" s="12">
        <f t="shared" si="16"/>
        <v>0</v>
      </c>
      <c r="F51" s="12">
        <f t="shared" si="16"/>
        <v>0</v>
      </c>
      <c r="G51" s="12">
        <f t="shared" ref="G51:G54" si="17">F51-E51</f>
        <v>0</v>
      </c>
      <c r="H51" s="13">
        <v>0</v>
      </c>
      <c r="I51" s="67"/>
      <c r="J51" s="5" t="s">
        <v>96</v>
      </c>
      <c r="K51" s="24" t="s">
        <v>56</v>
      </c>
      <c r="L51" s="24" t="s">
        <v>9</v>
      </c>
      <c r="M51" s="24" t="s">
        <v>9</v>
      </c>
      <c r="N51" s="24" t="s">
        <v>9</v>
      </c>
      <c r="O51" s="24">
        <v>0</v>
      </c>
      <c r="P51" s="6">
        <v>0</v>
      </c>
      <c r="Q51" s="24"/>
      <c r="S51" s="18"/>
    </row>
    <row r="52" spans="1:19" s="7" customFormat="1" ht="30" x14ac:dyDescent="0.25">
      <c r="A52" s="74"/>
      <c r="B52" s="71"/>
      <c r="C52" s="11" t="s">
        <v>14</v>
      </c>
      <c r="D52" s="12">
        <v>14979481.48</v>
      </c>
      <c r="E52" s="12">
        <v>0</v>
      </c>
      <c r="F52" s="12">
        <v>0</v>
      </c>
      <c r="G52" s="12">
        <f t="shared" si="17"/>
        <v>0</v>
      </c>
      <c r="H52" s="13">
        <v>0</v>
      </c>
      <c r="I52" s="67"/>
      <c r="J52" s="5" t="s">
        <v>95</v>
      </c>
      <c r="K52" s="24" t="s">
        <v>56</v>
      </c>
      <c r="L52" s="24">
        <v>100</v>
      </c>
      <c r="M52" s="24">
        <v>100</v>
      </c>
      <c r="N52" s="24">
        <v>100</v>
      </c>
      <c r="O52" s="24">
        <v>0</v>
      </c>
      <c r="P52" s="6">
        <v>0</v>
      </c>
      <c r="Q52" s="24"/>
      <c r="S52" s="18"/>
    </row>
    <row r="53" spans="1:19" s="7" customFormat="1" ht="30.75" customHeight="1" x14ac:dyDescent="0.25">
      <c r="A53" s="73" t="s">
        <v>39</v>
      </c>
      <c r="B53" s="71" t="s">
        <v>12</v>
      </c>
      <c r="C53" s="11" t="s">
        <v>13</v>
      </c>
      <c r="D53" s="12">
        <f>D54</f>
        <v>30150955.02</v>
      </c>
      <c r="E53" s="12">
        <f t="shared" ref="E53:F53" si="18">E54</f>
        <v>26148098.009999998</v>
      </c>
      <c r="F53" s="12">
        <f t="shared" si="18"/>
        <v>0</v>
      </c>
      <c r="G53" s="12">
        <f t="shared" si="17"/>
        <v>-26148098.009999998</v>
      </c>
      <c r="H53" s="13">
        <f t="shared" ref="H53:H54" si="19">G53/E53</f>
        <v>-1</v>
      </c>
      <c r="I53" s="5"/>
      <c r="J53" s="24" t="s">
        <v>27</v>
      </c>
      <c r="K53" s="24" t="s">
        <v>27</v>
      </c>
      <c r="L53" s="24" t="s">
        <v>27</v>
      </c>
      <c r="M53" s="24" t="s">
        <v>27</v>
      </c>
      <c r="N53" s="24" t="s">
        <v>27</v>
      </c>
      <c r="O53" s="24" t="s">
        <v>27</v>
      </c>
      <c r="P53" s="24" t="s">
        <v>27</v>
      </c>
      <c r="Q53" s="5"/>
      <c r="S53" s="18"/>
    </row>
    <row r="54" spans="1:19" s="7" customFormat="1" ht="30" x14ac:dyDescent="0.25">
      <c r="A54" s="73"/>
      <c r="B54" s="71"/>
      <c r="C54" s="11" t="s">
        <v>14</v>
      </c>
      <c r="D54" s="12">
        <f>D56+D59</f>
        <v>30150955.02</v>
      </c>
      <c r="E54" s="12">
        <f>E56+E59</f>
        <v>26148098.009999998</v>
      </c>
      <c r="F54" s="12">
        <f>F56+F59</f>
        <v>0</v>
      </c>
      <c r="G54" s="12">
        <f t="shared" si="17"/>
        <v>-26148098.009999998</v>
      </c>
      <c r="H54" s="13">
        <f t="shared" si="19"/>
        <v>-1</v>
      </c>
      <c r="I54" s="5"/>
      <c r="J54" s="24" t="s">
        <v>27</v>
      </c>
      <c r="K54" s="24" t="s">
        <v>27</v>
      </c>
      <c r="L54" s="24" t="s">
        <v>27</v>
      </c>
      <c r="M54" s="24" t="s">
        <v>27</v>
      </c>
      <c r="N54" s="24" t="s">
        <v>27</v>
      </c>
      <c r="O54" s="24" t="s">
        <v>27</v>
      </c>
      <c r="P54" s="24" t="s">
        <v>27</v>
      </c>
      <c r="Q54" s="5"/>
      <c r="S54" s="18"/>
    </row>
    <row r="55" spans="1:19" s="7" customFormat="1" ht="67.5" customHeight="1" x14ac:dyDescent="0.25">
      <c r="A55" s="74" t="s">
        <v>40</v>
      </c>
      <c r="B55" s="71" t="s">
        <v>12</v>
      </c>
      <c r="C55" s="11" t="s">
        <v>13</v>
      </c>
      <c r="D55" s="12">
        <f>D56</f>
        <v>19395037.879999999</v>
      </c>
      <c r="E55" s="12">
        <f t="shared" ref="E55:F55" si="20">E56</f>
        <v>25137729.629999999</v>
      </c>
      <c r="F55" s="12">
        <f t="shared" si="20"/>
        <v>0</v>
      </c>
      <c r="G55" s="12">
        <f t="shared" ref="G55:G61" si="21">F55-E55</f>
        <v>-25137729.629999999</v>
      </c>
      <c r="H55" s="13">
        <f>G55/E55</f>
        <v>-1</v>
      </c>
      <c r="I55" s="67" t="s">
        <v>100</v>
      </c>
      <c r="J55" s="64" t="s">
        <v>28</v>
      </c>
      <c r="K55" s="85" t="s">
        <v>56</v>
      </c>
      <c r="L55" s="85" t="s">
        <v>9</v>
      </c>
      <c r="M55" s="85" t="s">
        <v>9</v>
      </c>
      <c r="N55" s="85" t="s">
        <v>9</v>
      </c>
      <c r="O55" s="85">
        <v>0</v>
      </c>
      <c r="P55" s="83">
        <v>0</v>
      </c>
      <c r="Q55" s="85"/>
      <c r="S55" s="18"/>
    </row>
    <row r="56" spans="1:19" s="7" customFormat="1" ht="40.5" customHeight="1" x14ac:dyDescent="0.25">
      <c r="A56" s="74"/>
      <c r="B56" s="71"/>
      <c r="C56" s="11" t="s">
        <v>14</v>
      </c>
      <c r="D56" s="12">
        <v>19395037.879999999</v>
      </c>
      <c r="E56" s="12">
        <v>25137729.629999999</v>
      </c>
      <c r="F56" s="12">
        <v>0</v>
      </c>
      <c r="G56" s="12">
        <f t="shared" si="21"/>
        <v>-25137729.629999999</v>
      </c>
      <c r="H56" s="13">
        <f>G56/E56</f>
        <v>-1</v>
      </c>
      <c r="I56" s="67"/>
      <c r="J56" s="65"/>
      <c r="K56" s="86"/>
      <c r="L56" s="86"/>
      <c r="M56" s="86"/>
      <c r="N56" s="86"/>
      <c r="O56" s="86"/>
      <c r="P56" s="84"/>
      <c r="Q56" s="86"/>
      <c r="S56" s="18"/>
    </row>
    <row r="57" spans="1:19" s="7" customFormat="1" ht="90" customHeight="1" x14ac:dyDescent="0.25">
      <c r="A57" s="43" t="s">
        <v>41</v>
      </c>
      <c r="B57" s="20" t="s">
        <v>12</v>
      </c>
      <c r="C57" s="11" t="s">
        <v>103</v>
      </c>
      <c r="D57" s="11" t="s">
        <v>103</v>
      </c>
      <c r="E57" s="11" t="s">
        <v>103</v>
      </c>
      <c r="F57" s="11" t="s">
        <v>103</v>
      </c>
      <c r="G57" s="11" t="s">
        <v>103</v>
      </c>
      <c r="H57" s="11" t="s">
        <v>103</v>
      </c>
      <c r="I57" s="5"/>
      <c r="J57" s="5" t="s">
        <v>54</v>
      </c>
      <c r="K57" s="24" t="s">
        <v>56</v>
      </c>
      <c r="L57" s="24" t="s">
        <v>9</v>
      </c>
      <c r="M57" s="24" t="s">
        <v>9</v>
      </c>
      <c r="N57" s="24" t="s">
        <v>9</v>
      </c>
      <c r="O57" s="24">
        <v>0</v>
      </c>
      <c r="P57" s="6">
        <v>0</v>
      </c>
      <c r="Q57" s="24"/>
      <c r="S57" s="18"/>
    </row>
    <row r="58" spans="1:19" s="7" customFormat="1" ht="79.5" customHeight="1" x14ac:dyDescent="0.25">
      <c r="A58" s="74" t="s">
        <v>42</v>
      </c>
      <c r="B58" s="71" t="s">
        <v>12</v>
      </c>
      <c r="C58" s="11" t="s">
        <v>13</v>
      </c>
      <c r="D58" s="12">
        <f>D59</f>
        <v>10755917.140000001</v>
      </c>
      <c r="E58" s="12">
        <f t="shared" ref="E58:F58" si="22">E59</f>
        <v>1010368.38</v>
      </c>
      <c r="F58" s="12">
        <f t="shared" si="22"/>
        <v>0</v>
      </c>
      <c r="G58" s="12">
        <f t="shared" si="21"/>
        <v>-1010368.38</v>
      </c>
      <c r="H58" s="13">
        <f t="shared" ref="H58:H59" si="23">G58/E58</f>
        <v>-1</v>
      </c>
      <c r="I58" s="67"/>
      <c r="J58" s="64" t="s">
        <v>29</v>
      </c>
      <c r="K58" s="85" t="s">
        <v>56</v>
      </c>
      <c r="L58" s="85" t="s">
        <v>9</v>
      </c>
      <c r="M58" s="85" t="s">
        <v>9</v>
      </c>
      <c r="N58" s="85" t="s">
        <v>9</v>
      </c>
      <c r="O58" s="85">
        <v>0</v>
      </c>
      <c r="P58" s="83">
        <v>0</v>
      </c>
      <c r="Q58" s="85"/>
      <c r="S58" s="18"/>
    </row>
    <row r="59" spans="1:19" s="7" customFormat="1" ht="59.25" customHeight="1" x14ac:dyDescent="0.25">
      <c r="A59" s="74"/>
      <c r="B59" s="71"/>
      <c r="C59" s="11" t="s">
        <v>14</v>
      </c>
      <c r="D59" s="12">
        <v>10755917.140000001</v>
      </c>
      <c r="E59" s="12">
        <v>1010368.38</v>
      </c>
      <c r="F59" s="12">
        <v>0</v>
      </c>
      <c r="G59" s="12">
        <f t="shared" si="21"/>
        <v>-1010368.38</v>
      </c>
      <c r="H59" s="13">
        <f t="shared" si="23"/>
        <v>-1</v>
      </c>
      <c r="I59" s="67"/>
      <c r="J59" s="65"/>
      <c r="K59" s="86"/>
      <c r="L59" s="86"/>
      <c r="M59" s="86"/>
      <c r="N59" s="86"/>
      <c r="O59" s="86"/>
      <c r="P59" s="84"/>
      <c r="Q59" s="86"/>
      <c r="S59" s="18"/>
    </row>
    <row r="60" spans="1:19" s="7" customFormat="1" ht="60" x14ac:dyDescent="0.25">
      <c r="A60" s="73" t="s">
        <v>43</v>
      </c>
      <c r="B60" s="80" t="s">
        <v>12</v>
      </c>
      <c r="C60" s="11" t="s">
        <v>13</v>
      </c>
      <c r="D60" s="12">
        <f>D61</f>
        <v>2859564.39</v>
      </c>
      <c r="E60" s="12">
        <f>E61</f>
        <v>3001114.39</v>
      </c>
      <c r="F60" s="12">
        <f>F61</f>
        <v>3001114.39</v>
      </c>
      <c r="G60" s="12">
        <f t="shared" ref="G60" si="24">G61</f>
        <v>0</v>
      </c>
      <c r="H60" s="13">
        <v>0</v>
      </c>
      <c r="I60" s="5"/>
      <c r="J60" s="5" t="s">
        <v>55</v>
      </c>
      <c r="K60" s="24" t="s">
        <v>56</v>
      </c>
      <c r="L60" s="24" t="s">
        <v>9</v>
      </c>
      <c r="M60" s="24" t="s">
        <v>9</v>
      </c>
      <c r="N60" s="24" t="s">
        <v>9</v>
      </c>
      <c r="O60" s="24">
        <v>0</v>
      </c>
      <c r="P60" s="6">
        <v>0</v>
      </c>
      <c r="Q60" s="5"/>
      <c r="S60" s="18"/>
    </row>
    <row r="61" spans="1:19" s="7" customFormat="1" ht="45" x14ac:dyDescent="0.25">
      <c r="A61" s="73"/>
      <c r="B61" s="80"/>
      <c r="C61" s="11" t="s">
        <v>14</v>
      </c>
      <c r="D61" s="12">
        <v>2859564.39</v>
      </c>
      <c r="E61" s="12">
        <v>3001114.39</v>
      </c>
      <c r="F61" s="12">
        <v>3001114.39</v>
      </c>
      <c r="G61" s="12">
        <f t="shared" si="21"/>
        <v>0</v>
      </c>
      <c r="H61" s="13">
        <f>G61/E61</f>
        <v>0</v>
      </c>
      <c r="I61" s="5"/>
      <c r="J61" s="5" t="s">
        <v>10</v>
      </c>
      <c r="K61" s="24" t="s">
        <v>56</v>
      </c>
      <c r="L61" s="24" t="s">
        <v>9</v>
      </c>
      <c r="M61" s="24" t="s">
        <v>9</v>
      </c>
      <c r="N61" s="24" t="s">
        <v>9</v>
      </c>
      <c r="O61" s="24">
        <v>0</v>
      </c>
      <c r="P61" s="6">
        <v>0</v>
      </c>
      <c r="Q61" s="5"/>
      <c r="S61" s="18"/>
    </row>
    <row r="62" spans="1:19" s="7" customFormat="1" ht="41.25" customHeight="1" x14ac:dyDescent="0.25">
      <c r="A62" s="73" t="s">
        <v>44</v>
      </c>
      <c r="B62" s="71" t="s">
        <v>12</v>
      </c>
      <c r="C62" s="85" t="s">
        <v>103</v>
      </c>
      <c r="D62" s="85" t="s">
        <v>103</v>
      </c>
      <c r="E62" s="85" t="s">
        <v>103</v>
      </c>
      <c r="F62" s="85" t="s">
        <v>103</v>
      </c>
      <c r="G62" s="85" t="s">
        <v>103</v>
      </c>
      <c r="H62" s="85" t="s">
        <v>103</v>
      </c>
      <c r="I62" s="5"/>
      <c r="J62" s="5" t="s">
        <v>34</v>
      </c>
      <c r="K62" s="24" t="s">
        <v>56</v>
      </c>
      <c r="L62" s="24" t="s">
        <v>9</v>
      </c>
      <c r="M62" s="24" t="s">
        <v>9</v>
      </c>
      <c r="N62" s="24" t="s">
        <v>9</v>
      </c>
      <c r="O62" s="24">
        <v>0</v>
      </c>
      <c r="P62" s="6">
        <v>0</v>
      </c>
      <c r="Q62" s="5"/>
      <c r="S62" s="18"/>
    </row>
    <row r="63" spans="1:19" s="7" customFormat="1" ht="51" customHeight="1" x14ac:dyDescent="0.25">
      <c r="A63" s="73"/>
      <c r="B63" s="71"/>
      <c r="C63" s="86"/>
      <c r="D63" s="86"/>
      <c r="E63" s="86"/>
      <c r="F63" s="86"/>
      <c r="G63" s="86"/>
      <c r="H63" s="86"/>
      <c r="I63" s="5"/>
      <c r="J63" s="5" t="s">
        <v>97</v>
      </c>
      <c r="K63" s="24" t="s">
        <v>56</v>
      </c>
      <c r="L63" s="24" t="s">
        <v>70</v>
      </c>
      <c r="M63" s="24" t="s">
        <v>70</v>
      </c>
      <c r="N63" s="24">
        <v>6</v>
      </c>
      <c r="O63" s="24">
        <v>0</v>
      </c>
      <c r="P63" s="6">
        <v>0</v>
      </c>
      <c r="Q63" s="5"/>
      <c r="S63" s="18"/>
    </row>
    <row r="64" spans="1:19" s="7" customFormat="1" ht="156" customHeight="1" x14ac:dyDescent="0.25">
      <c r="A64" s="49" t="s">
        <v>45</v>
      </c>
      <c r="B64" s="20" t="s">
        <v>12</v>
      </c>
      <c r="C64" s="11" t="s">
        <v>103</v>
      </c>
      <c r="D64" s="11" t="s">
        <v>103</v>
      </c>
      <c r="E64" s="11" t="s">
        <v>103</v>
      </c>
      <c r="F64" s="11" t="s">
        <v>103</v>
      </c>
      <c r="G64" s="11" t="s">
        <v>103</v>
      </c>
      <c r="H64" s="11" t="s">
        <v>103</v>
      </c>
      <c r="I64" s="5"/>
      <c r="J64" s="5" t="s">
        <v>35</v>
      </c>
      <c r="K64" s="24" t="s">
        <v>56</v>
      </c>
      <c r="L64" s="24">
        <v>10</v>
      </c>
      <c r="M64" s="24">
        <v>10</v>
      </c>
      <c r="N64" s="24">
        <v>10</v>
      </c>
      <c r="O64" s="24">
        <v>0</v>
      </c>
      <c r="P64" s="6">
        <v>0</v>
      </c>
      <c r="Q64" s="5"/>
      <c r="S64" s="18"/>
    </row>
    <row r="65" spans="1:19" s="7" customFormat="1" ht="38.25" customHeight="1" x14ac:dyDescent="0.25">
      <c r="A65" s="79" t="s">
        <v>66</v>
      </c>
      <c r="B65" s="72" t="s">
        <v>12</v>
      </c>
      <c r="C65" s="15" t="s">
        <v>13</v>
      </c>
      <c r="D65" s="30">
        <f>D67+D66</f>
        <v>263593986.41</v>
      </c>
      <c r="E65" s="30">
        <f>E67+E66</f>
        <v>244792277.53999996</v>
      </c>
      <c r="F65" s="30">
        <f t="shared" ref="F65" si="25">F67+F66</f>
        <v>213216887.81</v>
      </c>
      <c r="G65" s="30">
        <f t="shared" ref="G65:G70" si="26">F65-E65</f>
        <v>-31575389.729999959</v>
      </c>
      <c r="H65" s="42">
        <f t="shared" ref="H65:H70" si="27">G65/E65</f>
        <v>-0.12898850424250177</v>
      </c>
      <c r="I65" s="22"/>
      <c r="J65" s="24" t="s">
        <v>27</v>
      </c>
      <c r="K65" s="26"/>
      <c r="L65" s="24" t="s">
        <v>27</v>
      </c>
      <c r="M65" s="24" t="s">
        <v>27</v>
      </c>
      <c r="N65" s="24" t="s">
        <v>27</v>
      </c>
      <c r="O65" s="24" t="s">
        <v>27</v>
      </c>
      <c r="P65" s="24" t="s">
        <v>27</v>
      </c>
      <c r="Q65" s="24"/>
      <c r="S65" s="18"/>
    </row>
    <row r="66" spans="1:19" s="7" customFormat="1" ht="90.75" customHeight="1" x14ac:dyDescent="0.25">
      <c r="A66" s="78"/>
      <c r="B66" s="77"/>
      <c r="C66" s="11" t="s">
        <v>102</v>
      </c>
      <c r="D66" s="12">
        <f>D10</f>
        <v>0</v>
      </c>
      <c r="E66" s="12">
        <f t="shared" ref="E66:F66" si="28">E10</f>
        <v>180629.62</v>
      </c>
      <c r="F66" s="12">
        <f t="shared" si="28"/>
        <v>180629.62</v>
      </c>
      <c r="G66" s="12">
        <f t="shared" si="26"/>
        <v>0</v>
      </c>
      <c r="H66" s="13">
        <f t="shared" si="27"/>
        <v>0</v>
      </c>
      <c r="I66" s="5"/>
      <c r="J66" s="24" t="s">
        <v>27</v>
      </c>
      <c r="K66" s="24"/>
      <c r="L66" s="24" t="s">
        <v>27</v>
      </c>
      <c r="M66" s="24" t="s">
        <v>27</v>
      </c>
      <c r="N66" s="24" t="s">
        <v>27</v>
      </c>
      <c r="O66" s="24" t="s">
        <v>27</v>
      </c>
      <c r="P66" s="24" t="s">
        <v>27</v>
      </c>
      <c r="Q66" s="24"/>
      <c r="S66" s="18"/>
    </row>
    <row r="67" spans="1:19" s="7" customFormat="1" ht="100.5" customHeight="1" x14ac:dyDescent="0.25">
      <c r="A67" s="81"/>
      <c r="B67" s="77"/>
      <c r="C67" s="11" t="s">
        <v>14</v>
      </c>
      <c r="D67" s="12">
        <f>D9+D54+D48+D61+D63</f>
        <v>263593986.41</v>
      </c>
      <c r="E67" s="12">
        <f>E9+E54+E48+E61+E63</f>
        <v>244611647.91999996</v>
      </c>
      <c r="F67" s="12">
        <f>F9+F54+F48+F61+F63</f>
        <v>213036258.19</v>
      </c>
      <c r="G67" s="12">
        <f t="shared" si="26"/>
        <v>-31575389.729999959</v>
      </c>
      <c r="H67" s="13">
        <f t="shared" si="27"/>
        <v>-0.1290837537725377</v>
      </c>
      <c r="I67" s="5"/>
      <c r="J67" s="24" t="s">
        <v>27</v>
      </c>
      <c r="K67" s="24"/>
      <c r="L67" s="24" t="s">
        <v>27</v>
      </c>
      <c r="M67" s="24" t="s">
        <v>27</v>
      </c>
      <c r="N67" s="24" t="s">
        <v>27</v>
      </c>
      <c r="O67" s="24" t="s">
        <v>27</v>
      </c>
      <c r="P67" s="24" t="s">
        <v>27</v>
      </c>
      <c r="Q67" s="24"/>
      <c r="S67" s="18"/>
    </row>
    <row r="68" spans="1:19" s="7" customFormat="1" ht="42" customHeight="1" x14ac:dyDescent="0.25">
      <c r="A68" s="74" t="s">
        <v>30</v>
      </c>
      <c r="B68" s="71" t="s">
        <v>12</v>
      </c>
      <c r="C68" s="11" t="s">
        <v>13</v>
      </c>
      <c r="D68" s="12">
        <f>D70+D69</f>
        <v>263593986.41</v>
      </c>
      <c r="E68" s="12">
        <f>E70+E69</f>
        <v>244792277.53999996</v>
      </c>
      <c r="F68" s="12">
        <f>F70+F69</f>
        <v>213216887.81</v>
      </c>
      <c r="G68" s="12">
        <f t="shared" si="26"/>
        <v>-31575389.729999959</v>
      </c>
      <c r="H68" s="13">
        <f t="shared" si="27"/>
        <v>-0.12898850424250177</v>
      </c>
      <c r="I68" s="31"/>
      <c r="J68" s="24" t="s">
        <v>27</v>
      </c>
      <c r="K68" s="24"/>
      <c r="L68" s="24" t="s">
        <v>27</v>
      </c>
      <c r="M68" s="24" t="s">
        <v>27</v>
      </c>
      <c r="N68" s="24" t="s">
        <v>27</v>
      </c>
      <c r="O68" s="24" t="s">
        <v>27</v>
      </c>
      <c r="P68" s="24" t="s">
        <v>27</v>
      </c>
      <c r="Q68" s="24"/>
      <c r="S68" s="18"/>
    </row>
    <row r="69" spans="1:19" s="7" customFormat="1" ht="77.25" customHeight="1" x14ac:dyDescent="0.25">
      <c r="A69" s="74"/>
      <c r="B69" s="71"/>
      <c r="C69" s="11" t="s">
        <v>102</v>
      </c>
      <c r="D69" s="12">
        <f t="shared" ref="D69:F70" si="29">D66</f>
        <v>0</v>
      </c>
      <c r="E69" s="12">
        <f t="shared" si="29"/>
        <v>180629.62</v>
      </c>
      <c r="F69" s="12">
        <f t="shared" si="29"/>
        <v>180629.62</v>
      </c>
      <c r="G69" s="12">
        <f t="shared" si="26"/>
        <v>0</v>
      </c>
      <c r="H69" s="13">
        <f t="shared" si="27"/>
        <v>0</v>
      </c>
      <c r="I69" s="31"/>
      <c r="J69" s="24" t="s">
        <v>27</v>
      </c>
      <c r="K69" s="24"/>
      <c r="L69" s="24" t="s">
        <v>27</v>
      </c>
      <c r="M69" s="24" t="s">
        <v>27</v>
      </c>
      <c r="N69" s="24" t="s">
        <v>27</v>
      </c>
      <c r="O69" s="24" t="s">
        <v>27</v>
      </c>
      <c r="P69" s="24" t="s">
        <v>27</v>
      </c>
      <c r="Q69" s="24"/>
      <c r="S69" s="18"/>
    </row>
    <row r="70" spans="1:19" s="7" customFormat="1" ht="45" customHeight="1" x14ac:dyDescent="0.25">
      <c r="A70" s="74"/>
      <c r="B70" s="71"/>
      <c r="C70" s="11" t="s">
        <v>14</v>
      </c>
      <c r="D70" s="12">
        <f t="shared" si="29"/>
        <v>263593986.41</v>
      </c>
      <c r="E70" s="12">
        <f t="shared" si="29"/>
        <v>244611647.91999996</v>
      </c>
      <c r="F70" s="12">
        <f t="shared" si="29"/>
        <v>213036258.19</v>
      </c>
      <c r="G70" s="12">
        <f t="shared" si="26"/>
        <v>-31575389.729999959</v>
      </c>
      <c r="H70" s="13">
        <f t="shared" si="27"/>
        <v>-0.1290837537725377</v>
      </c>
      <c r="I70" s="32"/>
      <c r="J70" s="24" t="s">
        <v>27</v>
      </c>
      <c r="K70" s="24"/>
      <c r="L70" s="24" t="s">
        <v>27</v>
      </c>
      <c r="M70" s="24" t="s">
        <v>27</v>
      </c>
      <c r="N70" s="24" t="s">
        <v>27</v>
      </c>
      <c r="O70" s="24" t="s">
        <v>27</v>
      </c>
      <c r="P70" s="24" t="s">
        <v>27</v>
      </c>
      <c r="Q70" s="24"/>
      <c r="S70" s="18"/>
    </row>
    <row r="71" spans="1:19" s="34" customFormat="1" ht="36" customHeight="1" x14ac:dyDescent="0.25">
      <c r="A71" s="82" t="s">
        <v>67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33"/>
      <c r="O71" s="33"/>
      <c r="P71" s="33"/>
      <c r="Q71" s="33"/>
      <c r="S71" s="35"/>
    </row>
  </sheetData>
  <mergeCells count="77">
    <mergeCell ref="Q55:Q56"/>
    <mergeCell ref="Q58:Q59"/>
    <mergeCell ref="C62:C63"/>
    <mergeCell ref="D62:D63"/>
    <mergeCell ref="E62:E63"/>
    <mergeCell ref="F62:F63"/>
    <mergeCell ref="G62:G63"/>
    <mergeCell ref="O58:O59"/>
    <mergeCell ref="P58:P59"/>
    <mergeCell ref="J55:J56"/>
    <mergeCell ref="K55:K56"/>
    <mergeCell ref="L55:L56"/>
    <mergeCell ref="M55:M56"/>
    <mergeCell ref="N55:N56"/>
    <mergeCell ref="O55:O56"/>
    <mergeCell ref="P55:P56"/>
    <mergeCell ref="J58:J59"/>
    <mergeCell ref="K58:K59"/>
    <mergeCell ref="L58:L59"/>
    <mergeCell ref="M58:M59"/>
    <mergeCell ref="N58:N59"/>
    <mergeCell ref="A65:A67"/>
    <mergeCell ref="B65:B67"/>
    <mergeCell ref="A68:A70"/>
    <mergeCell ref="B68:B70"/>
    <mergeCell ref="A71:M71"/>
    <mergeCell ref="A62:A63"/>
    <mergeCell ref="B62:B63"/>
    <mergeCell ref="A55:A56"/>
    <mergeCell ref="B55:B56"/>
    <mergeCell ref="I55:I56"/>
    <mergeCell ref="A60:A61"/>
    <mergeCell ref="B60:B61"/>
    <mergeCell ref="A58:A59"/>
    <mergeCell ref="B58:B59"/>
    <mergeCell ref="I58:I59"/>
    <mergeCell ref="H62:H63"/>
    <mergeCell ref="A53:A54"/>
    <mergeCell ref="B53:B54"/>
    <mergeCell ref="A51:A52"/>
    <mergeCell ref="B51:B52"/>
    <mergeCell ref="A7:A40"/>
    <mergeCell ref="B7:B40"/>
    <mergeCell ref="A47:A48"/>
    <mergeCell ref="B47:B48"/>
    <mergeCell ref="A49:A50"/>
    <mergeCell ref="B49:B50"/>
    <mergeCell ref="I51:I52"/>
    <mergeCell ref="G7:G8"/>
    <mergeCell ref="H7:H8"/>
    <mergeCell ref="I7:I8"/>
    <mergeCell ref="I9:I40"/>
    <mergeCell ref="C7:C8"/>
    <mergeCell ref="I49:I50"/>
    <mergeCell ref="D7:D8"/>
    <mergeCell ref="E7:E8"/>
    <mergeCell ref="F7:F8"/>
    <mergeCell ref="A5:Q5"/>
    <mergeCell ref="A6:Q6"/>
    <mergeCell ref="D3:D4"/>
    <mergeCell ref="E3:E4"/>
    <mergeCell ref="F3:F4"/>
    <mergeCell ref="G3:H3"/>
    <mergeCell ref="L3:L4"/>
    <mergeCell ref="M3:M4"/>
    <mergeCell ref="A1:Q1"/>
    <mergeCell ref="A2:A4"/>
    <mergeCell ref="B2:B4"/>
    <mergeCell ref="C2:C4"/>
    <mergeCell ref="D2:H2"/>
    <mergeCell ref="I2:I4"/>
    <mergeCell ref="J2:J4"/>
    <mergeCell ref="L2:P2"/>
    <mergeCell ref="Q2:Q4"/>
    <mergeCell ref="N3:N4"/>
    <mergeCell ref="O3:P3"/>
    <mergeCell ref="K2:K4"/>
  </mergeCells>
  <printOptions horizontalCentered="1"/>
  <pageMargins left="0.70866141732283472" right="0.31496062992125984" top="0.35433070866141736" bottom="0.35433070866141736" header="0.31496062992125984" footer="0.31496062992125984"/>
  <pageSetup paperSize="8" scale="49" fitToHeight="15" orientation="landscape" r:id="rId1"/>
  <rowBreaks count="1" manualBreakCount="1">
    <brk id="6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</vt:lpstr>
      <vt:lpstr>'2019'!Заголовки_для_печати</vt:lpstr>
      <vt:lpstr>'2019'!Область_печати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2020-02-19T10:58:33Z</dcterms:modified>
</cp:coreProperties>
</file>