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537"/>
  </bookViews>
  <sheets>
    <sheet name="Тарифы " sheetId="7" r:id="rId1"/>
  </sheets>
  <definedNames>
    <definedName name="_xlnm.Print_Titles" localSheetId="0">'Тарифы '!$3:$4</definedName>
    <definedName name="_xlnm.Print_Area" localSheetId="0">'Тарифы '!$A$1:$L$73</definedName>
  </definedNames>
  <calcPr calcId="152511" fullPrecision="0"/>
</workbook>
</file>

<file path=xl/calcChain.xml><?xml version="1.0" encoding="utf-8"?>
<calcChain xmlns="http://schemas.openxmlformats.org/spreadsheetml/2006/main">
  <c r="L6" i="7" l="1"/>
  <c r="I37" i="7" l="1"/>
  <c r="G6" i="7"/>
  <c r="G8" i="7"/>
  <c r="G10" i="7"/>
  <c r="G12" i="7"/>
  <c r="G14" i="7"/>
  <c r="G19" i="7"/>
  <c r="G21" i="7"/>
  <c r="G23" i="7"/>
  <c r="G25" i="7"/>
  <c r="G28" i="7"/>
  <c r="G31" i="7"/>
  <c r="G32" i="7"/>
  <c r="G34" i="7"/>
  <c r="G35" i="7"/>
  <c r="G37" i="7"/>
  <c r="G38" i="7"/>
  <c r="G41" i="7"/>
  <c r="G44" i="7"/>
  <c r="G47" i="7"/>
  <c r="G48" i="7"/>
  <c r="G50" i="7"/>
  <c r="G54" i="7"/>
  <c r="G56" i="7"/>
  <c r="G57" i="7"/>
  <c r="G59" i="7"/>
  <c r="G61" i="7"/>
  <c r="G62" i="7"/>
  <c r="L16" i="7" l="1"/>
  <c r="L44" i="7"/>
  <c r="L48" i="7" l="1"/>
  <c r="L47" i="7"/>
  <c r="I47" i="7"/>
  <c r="L50" i="7" l="1"/>
  <c r="L57" i="7" l="1"/>
  <c r="L56" i="7"/>
  <c r="I56" i="7"/>
  <c r="L61" i="7"/>
  <c r="L62" i="7"/>
  <c r="L54" i="7"/>
  <c r="L35" i="7"/>
  <c r="L59" i="7"/>
  <c r="L41" i="7"/>
  <c r="L34" i="7" l="1"/>
  <c r="L32" i="7"/>
  <c r="L31" i="7"/>
  <c r="L8" i="7"/>
  <c r="L10" i="7"/>
  <c r="L14" i="7"/>
  <c r="L28" i="7"/>
  <c r="L19" i="7"/>
  <c r="L12" i="7" l="1"/>
  <c r="L21" i="7"/>
  <c r="I21" i="7"/>
  <c r="I23" i="7" l="1"/>
  <c r="I48" i="7" l="1"/>
  <c r="I16" i="7" l="1"/>
  <c r="I62" i="7" l="1"/>
  <c r="I61" i="7"/>
  <c r="I59" i="7"/>
  <c r="I57" i="7"/>
  <c r="I54" i="7"/>
  <c r="I50" i="7"/>
  <c r="I44" i="7"/>
  <c r="I41" i="7"/>
  <c r="I38" i="7"/>
  <c r="I35" i="7"/>
  <c r="I34" i="7"/>
  <c r="I32" i="7"/>
  <c r="I31" i="7"/>
  <c r="I28" i="7"/>
  <c r="I25" i="7"/>
  <c r="I19" i="7"/>
  <c r="I14" i="7"/>
  <c r="I12" i="7"/>
  <c r="I10" i="7"/>
  <c r="I8" i="7"/>
  <c r="I6" i="7"/>
</calcChain>
</file>

<file path=xl/sharedStrings.xml><?xml version="1.0" encoding="utf-8"?>
<sst xmlns="http://schemas.openxmlformats.org/spreadsheetml/2006/main" count="181" uniqueCount="118">
  <si>
    <t>Тарифы на услуги отопления</t>
  </si>
  <si>
    <t>№ п/п</t>
  </si>
  <si>
    <t>Ресурсоснабжающая организация</t>
  </si>
  <si>
    <t>СГМУП "Городские тепловые сети"</t>
  </si>
  <si>
    <t>пос. Финский</t>
  </si>
  <si>
    <t>пос. Кедровый-2</t>
  </si>
  <si>
    <t>ООО "Сургутские городские электрические сети"</t>
  </si>
  <si>
    <t>пр. Набережный, дома 17, 17/1, 17/2</t>
  </si>
  <si>
    <t>Тарифы на услуги холодного водоснабжения</t>
  </si>
  <si>
    <t>СГМУП "Горводоканал"</t>
  </si>
  <si>
    <t>Тарифы на услуги горячего водоснабжения</t>
  </si>
  <si>
    <t>Тарифы на услуги водоотведения</t>
  </si>
  <si>
    <t>Тарифы на услуги электроснабжения</t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</si>
  <si>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</t>
  </si>
  <si>
    <t>1.1.</t>
  </si>
  <si>
    <t>одноставочный тариф</t>
  </si>
  <si>
    <t>1.2.</t>
  </si>
  <si>
    <t>одноставочный тариф, дифференцированный по двум зонам суток</t>
  </si>
  <si>
    <t> 1.2.1.</t>
  </si>
  <si>
    <t>дневная зона</t>
  </si>
  <si>
    <t> 1.2.2.</t>
  </si>
  <si>
    <t>ночная зона</t>
  </si>
  <si>
    <t>Население, проживающее в городских населенных пунктах в домах, не оборудованных в установленном порядке стационарными электрическими плитами и (или) электроотопительными установками</t>
  </si>
  <si>
    <t>2.1.</t>
  </si>
  <si>
    <t>2.2.</t>
  </si>
  <si>
    <t>2.2.1.</t>
  </si>
  <si>
    <t>2.2.2.</t>
  </si>
  <si>
    <t>Тарифы на услуги газоснабжения (розничная цена на природный и сжиженный газ)</t>
  </si>
  <si>
    <t>руб./1000 куб.м</t>
  </si>
  <si>
    <t>руб./кг</t>
  </si>
  <si>
    <t>Привокзальная, 9</t>
  </si>
  <si>
    <t>руб./ куб.м</t>
  </si>
  <si>
    <t>ООО "УМиТ "Спецавтотранссервис"</t>
  </si>
  <si>
    <t>ед. изм.</t>
  </si>
  <si>
    <t>руб./Гкал</t>
  </si>
  <si>
    <t>руб./куб.м</t>
  </si>
  <si>
    <t>руб./кВт*ч</t>
  </si>
  <si>
    <t>микрорайоны и поселки города</t>
  </si>
  <si>
    <t>ПАО "Юнипро" в зоне деятельности филиала "Сургутская ГРЭС-2" ПАО "Юнипро" на территории города Сургута</t>
  </si>
  <si>
    <t>ОАО "Российские железные дороги"</t>
  </si>
  <si>
    <t>ОАО "Сургутгаз" (розничная цена на природный газ)</t>
  </si>
  <si>
    <t>ООО "Газпром межрегионгаз Север" (розничная цена на природный газ)</t>
  </si>
  <si>
    <t>АО "Сжиженный газ Север" (розничная цена на сжиженный газ)</t>
  </si>
  <si>
    <t>АО "Югра-Экология"</t>
  </si>
  <si>
    <t>Тариф на услугу по обращению с ТКО</t>
  </si>
  <si>
    <t>компонент на холодную воду, руб./куб.м</t>
  </si>
  <si>
    <t>компонент на тепловую энергию, руб./Гкал</t>
  </si>
  <si>
    <t>Предельный (максимальный) индекс изменения размера вносимой гражданами платы за коммунальные услуги</t>
  </si>
  <si>
    <t>Предельный (максимальный) индекс изменения размера вносимой гражданами платы за коммунальные услуги на территории города Сургута</t>
  </si>
  <si>
    <t>для потребителей на территории города</t>
  </si>
  <si>
    <t>для потребителей, в случае отсутствия дифференциации тарифов по схеме подключения на территории города Сургута от котельной по ул. Крылова, д. 55/2</t>
  </si>
  <si>
    <t>ПАО "Вторая генерирующая компания оптового рынка электроэнергии" в зоне деятельности филиала "Сургутская ГРЭС-1"</t>
  </si>
  <si>
    <t>приказ РСТ Югры от 03.12.2020 № 72-нп</t>
  </si>
  <si>
    <t>техническая вода (пос. Лесной)</t>
  </si>
  <si>
    <t>правовой акт, устанавливающий тарифы</t>
  </si>
  <si>
    <t>Категория потребителей</t>
  </si>
  <si>
    <t>Тариф на услугу по подвозу воды</t>
  </si>
  <si>
    <t>с 01.07.2022 по 31.12.2022</t>
  </si>
  <si>
    <t>рост тарифа с 01.07.2022 по сравению с 01.01.2022</t>
  </si>
  <si>
    <t>с 01.01.2022 по 30.06.2022</t>
  </si>
  <si>
    <t>приказ РСТ Югры от 06.12.2018 № 79-нп                                                                       (с изменениями от 02.12.2021 № 92-нп)</t>
  </si>
  <si>
    <t>приказ РСТ Югры от 02.12.2021 № 91-нп</t>
  </si>
  <si>
    <t>приказ РСТ Югры от 07.12.2017 № 160-нп                                                                       (с изменениями от 02.12.2021 № 92-нп)</t>
  </si>
  <si>
    <t>приказ РСТ Югры от 13.12.2018 № 111-нп                                                                                 (с изменениями от 07.12.2021 № 96-нп)</t>
  </si>
  <si>
    <t>приказ РСТ Югры от 17.12.2019 № 156-нп                                                                                 (с изменениями от 07.12.2021 № 96-нп)</t>
  </si>
  <si>
    <t>Приказ РСТ Югры от 08.12.2020 № 79-нп                                                                                (с изменениями от 07.12.2021 № 96-нп)</t>
  </si>
  <si>
    <t>приказ РСТ Югры от 18.12.2018 № 128-нп                                                                                                         (с изменениями от 14.12.2021 № 141-нп)</t>
  </si>
  <si>
    <t>приказ РСТ Югры от 15.12.2020 № 113-нп                                                                                                                                            (с изменениями от 14.12.2021 № 141-нп)</t>
  </si>
  <si>
    <t>приказ РСТ Югры от 14.12.2021 № 138-нп</t>
  </si>
  <si>
    <t>приказ РСТ Югры от 09.12.2021 № 127-нп</t>
  </si>
  <si>
    <t>приказ РСТ Югры от 18.12.2018 № 125-нп                                                                                 (с изменениями от 14.12.2021 № 129-нп)</t>
  </si>
  <si>
    <t>приказ РСТ Югры от 23.11.2017 № 131-нп                                                                      (с изменениями от 09.12.2021 № 117-нп)</t>
  </si>
  <si>
    <t>приказ РСТ Югры от 19.12.2019 № 166-нп                                                                                  (с изменениями от 16.12.2021 № 144-нп)</t>
  </si>
  <si>
    <t>распоряжение РЭК от 14.12.2021 № 31</t>
  </si>
  <si>
    <t>с 01.12.2022 по 31.12.2023</t>
  </si>
  <si>
    <t>рост тарифа с 01.12.2022 по сравению с 01.07.2022</t>
  </si>
  <si>
    <t>приказ РСТ Югры от 17.11.2022 № 67-нп</t>
  </si>
  <si>
    <t>приказ РСТ Югры от 24.11.2022 № 89-нп</t>
  </si>
  <si>
    <t>приказ РСТ Югры от 06.12.2018 № 79-нп                                                                       (с изменениями от 24.11.2022 № 87-нп)</t>
  </si>
  <si>
    <t>для потребителей, в случае отсутствия дифференциации тарифов по схеме подключения</t>
  </si>
  <si>
    <t>распоряжение РЭК от 29.11.2022 № 30</t>
  </si>
  <si>
    <t>приказ РСТ Югры от 23.11.2022 № 83-нп</t>
  </si>
  <si>
    <t>приказ РСТ Югры от 24.11.2022 № 93-нп</t>
  </si>
  <si>
    <t>постановление Губернатора ХМАО-Югры от 14.12.2018    № 127 (с изменениями от 08.12.2021 № 166)</t>
  </si>
  <si>
    <t>приказ РСТ Югры от 29.11.2022 № 104-нп</t>
  </si>
  <si>
    <t xml:space="preserve">постановление Губернатора ХМАО-Югры от 14.12.2018 №127                                                                                       (с изменениями от 28.11.2022 № 162)                </t>
  </si>
  <si>
    <t>микрорайон 35А</t>
  </si>
  <si>
    <t xml:space="preserve"> тариф установлен с 01.08.2022                                                             приказ РСТ Югры от 12.07.2022 № 47-нп                                                                               </t>
  </si>
  <si>
    <t>приказ РСТ Югры от 17.11.2022 № 65-нп</t>
  </si>
  <si>
    <t>приказ РСТ Югры от 24.11.2022 № 86-нп</t>
  </si>
  <si>
    <t>приказ РСТ Югры от 18.12.2018 № 128-нп                                                                                                         (с изменениями от 29.11.2022 № 102-нп)</t>
  </si>
  <si>
    <t>приказ РСТ Югры от 15.12.2020 № 113-нп                                                                                                         (с изменениями от 29.11.2022 № 102-нп)</t>
  </si>
  <si>
    <t>приказ РСТ Югры от 14.12.2021 № 138-нп                                                                                                         (с изменениями от 29.11.2022 № 102-нп)</t>
  </si>
  <si>
    <t xml:space="preserve">Приказ РСТ Югры от 29.11.2022 № 95-нп                                                                               </t>
  </si>
  <si>
    <t>с 01.01.2022 - приказ РСТ Югры от 13.07.2021 № 46-нп;                                                   с 01.07.2022 - приказ РСТ Югры от 07.06.2022 № 45-нп;                                               *с 12.08.2022 - приказ РСТ Югры от 26.07.2022 № 52-нп</t>
  </si>
  <si>
    <t>ООО "ТехСтрой"</t>
  </si>
  <si>
    <t>с 01.01.2024 по 30.06.2024</t>
  </si>
  <si>
    <t>с 01.07.2024 по 31.12.2024</t>
  </si>
  <si>
    <t>приказ РСТ Югры от 30.11.2023 № 80-нп</t>
  </si>
  <si>
    <t xml:space="preserve">приказ РСТ Югры от 30.11.2023 № 79-нп      </t>
  </si>
  <si>
    <t xml:space="preserve">Приказ РСТ Югры от 05.12.2023 № 84-нп                                                                               </t>
  </si>
  <si>
    <t xml:space="preserve">Приказ РСТ Югры от 12.12.2023 № 112-нп                                                                               </t>
  </si>
  <si>
    <t>приказ РСТ Югры от 14.12.2021 № 138-нп                                                                                                         (с изменениями от 12.12.2023 № 120-нп)</t>
  </si>
  <si>
    <t xml:space="preserve">приказ РСТ Югры от 12.12.2023 № 119-нп                                                                                                         </t>
  </si>
  <si>
    <t>распоряжение РЭК от 29.11.2023 № 27</t>
  </si>
  <si>
    <t>приказ РСТ Югры от 12.12.2023 № 117-нп</t>
  </si>
  <si>
    <t>приказ РСТ Югры от 19.12.2023 № 134-нп</t>
  </si>
  <si>
    <t>рост тарифа с 01.07.2024 по сравению с 01.12.2022</t>
  </si>
  <si>
    <t>Тарифы на коммунальные услуги для населения города Сургута на 2024 год</t>
  </si>
  <si>
    <t>приказ РСТ Югры от 17.11.2022 № 65-нп 
(с изменениями от 07.12.2023 № 101-нп)</t>
  </si>
  <si>
    <t>приказ РСТ Югры от 24.11.2022 № 86-нп 
(с изменениями от 30.11.2023 № 76-нп)</t>
  </si>
  <si>
    <t xml:space="preserve">приказ РСТ Югры от 02.12.2021 № 91-нп 
(с изменениями от 23.11.2023 № 61-нп)         </t>
  </si>
  <si>
    <t xml:space="preserve">Приказ РСТ Югры от 29.11.2022 № 95-нп 
 (с изменениями от 28.11.2023 № 70-нп)                                                                          </t>
  </si>
  <si>
    <t>для населения применяется 
приказ АО "Югра-Экология" от 15.12.2023 № 01-06-ЮЭ/0140</t>
  </si>
  <si>
    <t xml:space="preserve">постановление Губернатора ХМАО-Югры от 11.12.2023 № 185                                                                                                      </t>
  </si>
  <si>
    <t>Тарифы для населения (с НДС)</t>
  </si>
  <si>
    <t xml:space="preserve">начисление платы населению будет производиться с учетом соблюдения установленного предельного индекса роста платы за коммунальные услуги </t>
  </si>
  <si>
    <t xml:space="preserve">Приказ РСТ Югры от 29.11.2022 № 95-нп  
(с изменениями от 20.06.2024 № 39-нп)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</si>
</sst>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</cellStyleXfs>
  <cellXfs count="169">
    <xf numFmtId="0" fontId="0" fillId="0" borderId="0" xfId="0"/>
    <xf numFmtId="0" fontId="8" fillId="0" borderId="0" xfId="0" applyFont="1" applyFill="1" applyAlignment="1">
      <alignment horizontal="center"/>
    </xf>
    <xf numFmtId="0" fontId="8" fillId="0" borderId="0" xfId="0" applyFont="1" applyFill="1"/>
    <xf numFmtId="2" fontId="8" fillId="0" borderId="0" xfId="0" applyNumberFormat="1" applyFont="1" applyFill="1"/>
    <xf numFmtId="0" fontId="7" fillId="0" borderId="0" xfId="0" applyFont="1" applyFill="1"/>
    <xf numFmtId="2" fontId="1" fillId="0" borderId="0" xfId="0" applyNumberFormat="1" applyFont="1" applyFill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4" fontId="13" fillId="2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 wrapText="1"/>
    </xf>
    <xf numFmtId="4" fontId="4" fillId="4" borderId="5" xfId="0" applyNumberFormat="1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vertical="center"/>
    </xf>
    <xf numFmtId="2" fontId="3" fillId="0" borderId="0" xfId="0" applyNumberFormat="1" applyFont="1" applyFill="1" applyAlignment="1">
      <alignment horizontal="right"/>
    </xf>
    <xf numFmtId="9" fontId="10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0" fontId="16" fillId="0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165" fontId="10" fillId="3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" fontId="13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8" fillId="0" borderId="0" xfId="0" applyNumberFormat="1" applyFont="1" applyFill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165" fontId="17" fillId="3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/>
    </xf>
    <xf numFmtId="165" fontId="17" fillId="3" borderId="10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165" fontId="17" fillId="3" borderId="5" xfId="0" applyNumberFormat="1" applyFont="1" applyFill="1" applyBorder="1" applyAlignment="1">
      <alignment horizontal="center" vertical="center" wrapText="1"/>
    </xf>
    <xf numFmtId="165" fontId="17" fillId="0" borderId="4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Alignment="1"/>
    <xf numFmtId="4" fontId="3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165" fontId="2" fillId="4" borderId="11" xfId="0" applyNumberFormat="1" applyFont="1" applyFill="1" applyBorder="1" applyAlignment="1">
      <alignment horizontal="center" vertical="center" wrapText="1"/>
    </xf>
    <xf numFmtId="165" fontId="2" fillId="4" borderId="12" xfId="0" applyNumberFormat="1" applyFont="1" applyFill="1" applyBorder="1" applyAlignment="1">
      <alignment horizontal="center" vertical="center" wrapText="1"/>
    </xf>
    <xf numFmtId="165" fontId="2" fillId="4" borderId="1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2" fillId="4" borderId="11" xfId="0" applyNumberFormat="1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165" fontId="4" fillId="2" borderId="12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165" fontId="4" fillId="2" borderId="11" xfId="0" applyNumberFormat="1" applyFont="1" applyFill="1" applyBorder="1" applyAlignment="1">
      <alignment horizontal="center" vertical="center"/>
    </xf>
    <xf numFmtId="4" fontId="4" fillId="4" borderId="11" xfId="0" applyNumberFormat="1" applyFont="1" applyFill="1" applyBorder="1" applyAlignment="1">
      <alignment horizontal="center" vertical="center"/>
    </xf>
    <xf numFmtId="4" fontId="4" fillId="4" borderId="12" xfId="0" applyNumberFormat="1" applyFont="1" applyFill="1" applyBorder="1" applyAlignment="1">
      <alignment horizontal="center" vertical="center"/>
    </xf>
    <xf numFmtId="4" fontId="4" fillId="4" borderId="13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5" fontId="17" fillId="3" borderId="4" xfId="0" applyNumberFormat="1" applyFont="1" applyFill="1" applyBorder="1" applyAlignment="1">
      <alignment horizontal="center" vertical="center" wrapText="1"/>
    </xf>
    <xf numFmtId="165" fontId="17" fillId="3" borderId="5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4" borderId="11" xfId="0" applyNumberFormat="1" applyFont="1" applyFill="1" applyBorder="1" applyAlignment="1">
      <alignment horizontal="center" vertical="center" wrapText="1"/>
    </xf>
    <xf numFmtId="4" fontId="4" fillId="4" borderId="12" xfId="0" applyNumberFormat="1" applyFont="1" applyFill="1" applyBorder="1" applyAlignment="1">
      <alignment horizontal="center" vertical="center" wrapText="1"/>
    </xf>
    <xf numFmtId="4" fontId="4" fillId="4" borderId="1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 2" xfId="2"/>
    <cellStyle name="Обычный 3" xfId="1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zoomScale="80" zoomScaleNormal="80" zoomScaleSheetLayoutView="90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P15" sqref="P15"/>
    </sheetView>
  </sheetViews>
  <sheetFormatPr defaultRowHeight="15" outlineLevelCol="1" x14ac:dyDescent="0.25"/>
  <cols>
    <col min="1" max="1" width="5.42578125" style="1" customWidth="1"/>
    <col min="2" max="2" width="29.140625" style="11" customWidth="1"/>
    <col min="3" max="3" width="43.140625" style="2" customWidth="1"/>
    <col min="4" max="4" width="17.85546875" style="3" customWidth="1"/>
    <col min="5" max="5" width="17.140625" style="3" hidden="1" customWidth="1" outlineLevel="1"/>
    <col min="6" max="6" width="17.5703125" style="3" hidden="1" customWidth="1" outlineLevel="1"/>
    <col min="7" max="7" width="18.140625" style="3" hidden="1" customWidth="1" outlineLevel="1"/>
    <col min="8" max="8" width="40.28515625" style="3" customWidth="1" collapsed="1"/>
    <col min="9" max="9" width="24" style="3" hidden="1" customWidth="1"/>
    <col min="10" max="10" width="21.28515625" style="2" customWidth="1"/>
    <col min="11" max="11" width="18.5703125" style="2" customWidth="1"/>
    <col min="12" max="12" width="31.28515625" style="2" customWidth="1"/>
    <col min="13" max="16384" width="9.140625" style="2"/>
  </cols>
  <sheetData>
    <row r="1" spans="1:12" ht="13.5" customHeight="1" x14ac:dyDescent="0.3">
      <c r="G1" s="5"/>
      <c r="I1" s="41"/>
      <c r="L1" s="41"/>
    </row>
    <row r="2" spans="1:12" s="4" customFormat="1" ht="20.25" customHeight="1" x14ac:dyDescent="0.3">
      <c r="A2" s="78" t="s">
        <v>108</v>
      </c>
      <c r="B2" s="78"/>
      <c r="C2" s="78"/>
      <c r="D2" s="78"/>
      <c r="E2" s="78"/>
      <c r="F2" s="78"/>
      <c r="G2" s="78"/>
      <c r="H2" s="78"/>
      <c r="I2" s="78"/>
      <c r="J2" s="79"/>
      <c r="K2" s="79"/>
      <c r="L2" s="79"/>
    </row>
    <row r="3" spans="1:12" s="4" customFormat="1" ht="19.5" customHeight="1" x14ac:dyDescent="0.3">
      <c r="A3" s="159" t="s">
        <v>1</v>
      </c>
      <c r="B3" s="159" t="s">
        <v>2</v>
      </c>
      <c r="C3" s="159" t="s">
        <v>55</v>
      </c>
      <c r="D3" s="102" t="s">
        <v>115</v>
      </c>
      <c r="E3" s="102"/>
      <c r="F3" s="102"/>
      <c r="G3" s="102"/>
      <c r="H3" s="102"/>
      <c r="I3" s="102"/>
      <c r="J3" s="85"/>
      <c r="K3" s="85"/>
      <c r="L3" s="85"/>
    </row>
    <row r="4" spans="1:12" s="4" customFormat="1" ht="73.5" customHeight="1" x14ac:dyDescent="0.3">
      <c r="A4" s="159"/>
      <c r="B4" s="159"/>
      <c r="C4" s="159"/>
      <c r="D4" s="76" t="s">
        <v>33</v>
      </c>
      <c r="E4" s="76" t="s">
        <v>59</v>
      </c>
      <c r="F4" s="76" t="s">
        <v>57</v>
      </c>
      <c r="G4" s="31" t="s">
        <v>58</v>
      </c>
      <c r="H4" s="76" t="s">
        <v>74</v>
      </c>
      <c r="I4" s="31" t="s">
        <v>75</v>
      </c>
      <c r="J4" s="76" t="s">
        <v>96</v>
      </c>
      <c r="K4" s="76" t="s">
        <v>97</v>
      </c>
      <c r="L4" s="31" t="s">
        <v>107</v>
      </c>
    </row>
    <row r="5" spans="1:12" ht="23.25" customHeight="1" x14ac:dyDescent="0.25">
      <c r="A5" s="84" t="s">
        <v>0</v>
      </c>
      <c r="B5" s="84"/>
      <c r="C5" s="84"/>
      <c r="D5" s="84"/>
      <c r="E5" s="84"/>
      <c r="F5" s="84"/>
      <c r="G5" s="84"/>
      <c r="H5" s="84"/>
      <c r="I5" s="84"/>
      <c r="J5" s="85"/>
      <c r="K5" s="85"/>
      <c r="L5" s="85"/>
    </row>
    <row r="6" spans="1:12" ht="28.5" customHeight="1" x14ac:dyDescent="0.25">
      <c r="A6" s="109">
        <v>1</v>
      </c>
      <c r="B6" s="160" t="s">
        <v>3</v>
      </c>
      <c r="C6" s="13" t="s">
        <v>49</v>
      </c>
      <c r="D6" s="16" t="s">
        <v>34</v>
      </c>
      <c r="E6" s="27">
        <v>1915.25</v>
      </c>
      <c r="F6" s="22">
        <v>1980.36</v>
      </c>
      <c r="G6" s="29">
        <f>F6/E6</f>
        <v>1.034</v>
      </c>
      <c r="H6" s="66">
        <v>2158.5700000000002</v>
      </c>
      <c r="I6" s="67">
        <f>H6/F6</f>
        <v>1.0900000000000001</v>
      </c>
      <c r="J6" s="66">
        <v>2158.5700000000002</v>
      </c>
      <c r="K6" s="46">
        <v>2365.79</v>
      </c>
      <c r="L6" s="67">
        <f>K6/H6</f>
        <v>1.0960000000000001</v>
      </c>
    </row>
    <row r="7" spans="1:12" ht="28.5" customHeight="1" x14ac:dyDescent="0.25">
      <c r="A7" s="109"/>
      <c r="B7" s="160"/>
      <c r="C7" s="35" t="s">
        <v>54</v>
      </c>
      <c r="D7" s="36"/>
      <c r="E7" s="87" t="s">
        <v>70</v>
      </c>
      <c r="F7" s="87"/>
      <c r="G7" s="87"/>
      <c r="H7" s="87" t="s">
        <v>93</v>
      </c>
      <c r="I7" s="87"/>
      <c r="J7" s="80" t="s">
        <v>101</v>
      </c>
      <c r="K7" s="93"/>
      <c r="L7" s="93"/>
    </row>
    <row r="8" spans="1:12" ht="28.5" customHeight="1" x14ac:dyDescent="0.25">
      <c r="A8" s="109"/>
      <c r="B8" s="160"/>
      <c r="C8" s="13" t="s">
        <v>7</v>
      </c>
      <c r="D8" s="16" t="s">
        <v>34</v>
      </c>
      <c r="E8" s="27">
        <v>1653.08</v>
      </c>
      <c r="F8" s="22">
        <v>1709.26</v>
      </c>
      <c r="G8" s="29">
        <f>F8/E8</f>
        <v>1.034</v>
      </c>
      <c r="H8" s="66">
        <v>1863.02</v>
      </c>
      <c r="I8" s="67">
        <f>H8/F8</f>
        <v>1.0900000000000001</v>
      </c>
      <c r="J8" s="66">
        <v>1863.02</v>
      </c>
      <c r="K8" s="46">
        <v>2041.87</v>
      </c>
      <c r="L8" s="67">
        <f>K8/H8</f>
        <v>1.0960000000000001</v>
      </c>
    </row>
    <row r="9" spans="1:12" ht="28.5" customHeight="1" x14ac:dyDescent="0.25">
      <c r="A9" s="109"/>
      <c r="B9" s="160"/>
      <c r="C9" s="35" t="s">
        <v>54</v>
      </c>
      <c r="D9" s="36"/>
      <c r="E9" s="98" t="s">
        <v>65</v>
      </c>
      <c r="F9" s="98"/>
      <c r="G9" s="98"/>
      <c r="H9" s="87" t="s">
        <v>93</v>
      </c>
      <c r="I9" s="87"/>
      <c r="J9" s="80" t="s">
        <v>101</v>
      </c>
      <c r="K9" s="93"/>
      <c r="L9" s="93"/>
    </row>
    <row r="10" spans="1:12" ht="45" customHeight="1" x14ac:dyDescent="0.25">
      <c r="A10" s="116">
        <v>2</v>
      </c>
      <c r="B10" s="152" t="s">
        <v>6</v>
      </c>
      <c r="C10" s="13" t="s">
        <v>79</v>
      </c>
      <c r="D10" s="16" t="s">
        <v>34</v>
      </c>
      <c r="E10" s="27">
        <v>826.73</v>
      </c>
      <c r="F10" s="22">
        <v>854.83</v>
      </c>
      <c r="G10" s="29">
        <f>F10/E10</f>
        <v>1.034</v>
      </c>
      <c r="H10" s="66">
        <v>931.78</v>
      </c>
      <c r="I10" s="67">
        <f>H10/F10</f>
        <v>1.0900000000000001</v>
      </c>
      <c r="J10" s="66">
        <v>931.78</v>
      </c>
      <c r="K10" s="46">
        <v>1021.22</v>
      </c>
      <c r="L10" s="67">
        <f>K10/H10</f>
        <v>1.0960000000000001</v>
      </c>
    </row>
    <row r="11" spans="1:12" ht="28.5" customHeight="1" x14ac:dyDescent="0.25">
      <c r="A11" s="116"/>
      <c r="B11" s="153"/>
      <c r="C11" s="35" t="s">
        <v>54</v>
      </c>
      <c r="D11" s="36"/>
      <c r="E11" s="99" t="s">
        <v>70</v>
      </c>
      <c r="F11" s="100"/>
      <c r="G11" s="101"/>
      <c r="H11" s="87" t="s">
        <v>93</v>
      </c>
      <c r="I11" s="87"/>
      <c r="J11" s="80" t="s">
        <v>101</v>
      </c>
      <c r="K11" s="93"/>
      <c r="L11" s="93"/>
    </row>
    <row r="12" spans="1:12" ht="63.75" customHeight="1" x14ac:dyDescent="0.25">
      <c r="A12" s="116"/>
      <c r="B12" s="153"/>
      <c r="C12" s="13" t="s">
        <v>50</v>
      </c>
      <c r="D12" s="16" t="s">
        <v>34</v>
      </c>
      <c r="E12" s="17">
        <v>2030.12</v>
      </c>
      <c r="F12" s="17">
        <v>2099.15</v>
      </c>
      <c r="G12" s="29">
        <f>F12/E12</f>
        <v>1.034</v>
      </c>
      <c r="H12" s="17">
        <v>2236.66</v>
      </c>
      <c r="I12" s="67">
        <f>H12/F12</f>
        <v>1.0660000000000001</v>
      </c>
      <c r="J12" s="68">
        <v>2236.66</v>
      </c>
      <c r="K12" s="46">
        <v>2413.81</v>
      </c>
      <c r="L12" s="67">
        <f>K12/H12</f>
        <v>1.079</v>
      </c>
    </row>
    <row r="13" spans="1:12" ht="29.25" customHeight="1" x14ac:dyDescent="0.25">
      <c r="A13" s="116"/>
      <c r="B13" s="154"/>
      <c r="C13" s="35" t="s">
        <v>54</v>
      </c>
      <c r="D13" s="36"/>
      <c r="E13" s="99" t="s">
        <v>64</v>
      </c>
      <c r="F13" s="100"/>
      <c r="G13" s="101"/>
      <c r="H13" s="87" t="s">
        <v>93</v>
      </c>
      <c r="I13" s="87"/>
      <c r="J13" s="87" t="s">
        <v>117</v>
      </c>
      <c r="K13" s="87"/>
      <c r="L13" s="86"/>
    </row>
    <row r="14" spans="1:12" ht="27" customHeight="1" x14ac:dyDescent="0.25">
      <c r="A14" s="96">
        <v>3</v>
      </c>
      <c r="B14" s="94" t="s">
        <v>39</v>
      </c>
      <c r="C14" s="13" t="s">
        <v>30</v>
      </c>
      <c r="D14" s="16" t="s">
        <v>34</v>
      </c>
      <c r="E14" s="17">
        <v>2063.81</v>
      </c>
      <c r="F14" s="17">
        <v>2133.96</v>
      </c>
      <c r="G14" s="29">
        <f>F14/E14</f>
        <v>1.034</v>
      </c>
      <c r="H14" s="17">
        <v>2293.9899999999998</v>
      </c>
      <c r="I14" s="67">
        <f>H14/F14</f>
        <v>1.075</v>
      </c>
      <c r="J14" s="17">
        <v>2293.9899999999998</v>
      </c>
      <c r="K14" s="46">
        <v>2514.1999999999998</v>
      </c>
      <c r="L14" s="67">
        <f>K14/H14</f>
        <v>1.0960000000000001</v>
      </c>
    </row>
    <row r="15" spans="1:12" ht="29.25" customHeight="1" x14ac:dyDescent="0.25">
      <c r="A15" s="97"/>
      <c r="B15" s="95"/>
      <c r="C15" s="35" t="s">
        <v>54</v>
      </c>
      <c r="D15" s="35"/>
      <c r="E15" s="113" t="s">
        <v>63</v>
      </c>
      <c r="F15" s="114"/>
      <c r="G15" s="115"/>
      <c r="H15" s="87" t="s">
        <v>93</v>
      </c>
      <c r="I15" s="87"/>
      <c r="J15" s="80" t="s">
        <v>100</v>
      </c>
      <c r="K15" s="93"/>
      <c r="L15" s="93"/>
    </row>
    <row r="16" spans="1:12" ht="27" customHeight="1" x14ac:dyDescent="0.25">
      <c r="A16" s="96">
        <v>4</v>
      </c>
      <c r="B16" s="94" t="s">
        <v>95</v>
      </c>
      <c r="C16" s="13" t="s">
        <v>86</v>
      </c>
      <c r="D16" s="16" t="s">
        <v>34</v>
      </c>
      <c r="E16" s="17"/>
      <c r="F16" s="17">
        <v>2733.96</v>
      </c>
      <c r="G16" s="29"/>
      <c r="H16" s="17">
        <v>2545.3000000000002</v>
      </c>
      <c r="I16" s="67">
        <f>H16/F16</f>
        <v>0.93100000000000005</v>
      </c>
      <c r="J16" s="46">
        <v>2403.21</v>
      </c>
      <c r="K16" s="46">
        <v>2403.21</v>
      </c>
      <c r="L16" s="69">
        <f>K16/H16</f>
        <v>0.94399999999999995</v>
      </c>
    </row>
    <row r="17" spans="1:13" ht="29.25" customHeight="1" x14ac:dyDescent="0.25">
      <c r="A17" s="97"/>
      <c r="B17" s="95"/>
      <c r="C17" s="35" t="s">
        <v>54</v>
      </c>
      <c r="D17" s="35"/>
      <c r="E17" s="113" t="s">
        <v>87</v>
      </c>
      <c r="F17" s="114"/>
      <c r="G17" s="115"/>
      <c r="H17" s="87" t="s">
        <v>93</v>
      </c>
      <c r="I17" s="87"/>
      <c r="J17" s="80" t="s">
        <v>112</v>
      </c>
      <c r="K17" s="93"/>
      <c r="L17" s="93"/>
    </row>
    <row r="18" spans="1:13" ht="24" customHeight="1" x14ac:dyDescent="0.25">
      <c r="A18" s="84" t="s">
        <v>8</v>
      </c>
      <c r="B18" s="84"/>
      <c r="C18" s="84"/>
      <c r="D18" s="84"/>
      <c r="E18" s="84"/>
      <c r="F18" s="84"/>
      <c r="G18" s="84"/>
      <c r="H18" s="84"/>
      <c r="I18" s="84"/>
      <c r="J18" s="86"/>
      <c r="K18" s="86"/>
      <c r="L18" s="86"/>
    </row>
    <row r="19" spans="1:13" ht="29.25" customHeight="1" x14ac:dyDescent="0.25">
      <c r="A19" s="107">
        <v>1</v>
      </c>
      <c r="B19" s="94" t="s">
        <v>9</v>
      </c>
      <c r="C19" s="13" t="s">
        <v>37</v>
      </c>
      <c r="D19" s="33" t="s">
        <v>35</v>
      </c>
      <c r="E19" s="22">
        <v>49.57</v>
      </c>
      <c r="F19" s="22">
        <v>51.25</v>
      </c>
      <c r="G19" s="29">
        <f>F19/E19</f>
        <v>1.034</v>
      </c>
      <c r="H19" s="66">
        <v>55.86</v>
      </c>
      <c r="I19" s="67">
        <f>H19/F19</f>
        <v>1.0900000000000001</v>
      </c>
      <c r="J19" s="46">
        <v>55.86</v>
      </c>
      <c r="K19" s="46">
        <v>61.22</v>
      </c>
      <c r="L19" s="67">
        <f>K19/H19</f>
        <v>1.0960000000000001</v>
      </c>
    </row>
    <row r="20" spans="1:13" ht="29.25" customHeight="1" x14ac:dyDescent="0.25">
      <c r="A20" s="108"/>
      <c r="B20" s="95"/>
      <c r="C20" s="35" t="s">
        <v>54</v>
      </c>
      <c r="D20" s="37"/>
      <c r="E20" s="99" t="s">
        <v>60</v>
      </c>
      <c r="F20" s="100"/>
      <c r="G20" s="101"/>
      <c r="H20" s="87" t="s">
        <v>78</v>
      </c>
      <c r="I20" s="87"/>
      <c r="J20" s="80" t="s">
        <v>99</v>
      </c>
      <c r="K20" s="93"/>
      <c r="L20" s="93"/>
    </row>
    <row r="21" spans="1:13" ht="29.25" customHeight="1" x14ac:dyDescent="0.25">
      <c r="A21" s="107">
        <v>2</v>
      </c>
      <c r="B21" s="94" t="s">
        <v>3</v>
      </c>
      <c r="C21" s="12" t="s">
        <v>53</v>
      </c>
      <c r="D21" s="16" t="s">
        <v>35</v>
      </c>
      <c r="E21" s="22">
        <v>138.24</v>
      </c>
      <c r="F21" s="22">
        <v>142.91999999999999</v>
      </c>
      <c r="G21" s="29">
        <f>F21/E21</f>
        <v>1.034</v>
      </c>
      <c r="H21" s="66">
        <v>155.65</v>
      </c>
      <c r="I21" s="67">
        <f>H21/F21</f>
        <v>1.089</v>
      </c>
      <c r="J21" s="46">
        <v>155.65</v>
      </c>
      <c r="K21" s="46">
        <v>170.59</v>
      </c>
      <c r="L21" s="67">
        <f>K21/H21</f>
        <v>1.0960000000000001</v>
      </c>
    </row>
    <row r="22" spans="1:13" ht="29.25" customHeight="1" x14ac:dyDescent="0.25">
      <c r="A22" s="108"/>
      <c r="B22" s="95"/>
      <c r="C22" s="35" t="s">
        <v>54</v>
      </c>
      <c r="D22" s="36"/>
      <c r="E22" s="99" t="s">
        <v>61</v>
      </c>
      <c r="F22" s="100"/>
      <c r="G22" s="101"/>
      <c r="H22" s="87" t="s">
        <v>76</v>
      </c>
      <c r="I22" s="87"/>
      <c r="J22" s="80" t="s">
        <v>111</v>
      </c>
      <c r="K22" s="93"/>
      <c r="L22" s="93"/>
    </row>
    <row r="23" spans="1:13" ht="68.25" customHeight="1" x14ac:dyDescent="0.25">
      <c r="A23" s="105">
        <v>3</v>
      </c>
      <c r="B23" s="94" t="s">
        <v>51</v>
      </c>
      <c r="C23" s="12" t="s">
        <v>5</v>
      </c>
      <c r="D23" s="16" t="s">
        <v>35</v>
      </c>
      <c r="E23" s="22">
        <v>22.01</v>
      </c>
      <c r="F23" s="22">
        <v>22.76</v>
      </c>
      <c r="G23" s="29">
        <f>F23/E23</f>
        <v>1.034</v>
      </c>
      <c r="H23" s="66">
        <v>24.817</v>
      </c>
      <c r="I23" s="67">
        <f>H23/F23</f>
        <v>1.0900000000000001</v>
      </c>
      <c r="J23" s="26">
        <v>24.817</v>
      </c>
      <c r="K23" s="46">
        <v>41.75</v>
      </c>
      <c r="L23" s="29" t="s">
        <v>116</v>
      </c>
      <c r="M23" s="58"/>
    </row>
    <row r="24" spans="1:13" ht="36" customHeight="1" x14ac:dyDescent="0.25">
      <c r="A24" s="106"/>
      <c r="B24" s="95"/>
      <c r="C24" s="35" t="s">
        <v>54</v>
      </c>
      <c r="D24" s="36"/>
      <c r="E24" s="99" t="s">
        <v>71</v>
      </c>
      <c r="F24" s="100"/>
      <c r="G24" s="101"/>
      <c r="H24" s="87" t="s">
        <v>88</v>
      </c>
      <c r="I24" s="87"/>
      <c r="J24" s="80" t="s">
        <v>109</v>
      </c>
      <c r="K24" s="93"/>
      <c r="L24" s="93"/>
    </row>
    <row r="25" spans="1:13" ht="69" customHeight="1" x14ac:dyDescent="0.25">
      <c r="A25" s="105">
        <v>4</v>
      </c>
      <c r="B25" s="94" t="s">
        <v>38</v>
      </c>
      <c r="C25" s="12" t="s">
        <v>4</v>
      </c>
      <c r="D25" s="16" t="s">
        <v>35</v>
      </c>
      <c r="E25" s="22">
        <v>55.51</v>
      </c>
      <c r="F25" s="23">
        <v>57.4</v>
      </c>
      <c r="G25" s="29">
        <f>F25/E25</f>
        <v>1.034</v>
      </c>
      <c r="H25" s="70">
        <v>62.56</v>
      </c>
      <c r="I25" s="67">
        <f>H25/F25</f>
        <v>1.0900000000000001</v>
      </c>
      <c r="J25" s="46">
        <v>62.56</v>
      </c>
      <c r="K25" s="46">
        <v>234.16</v>
      </c>
      <c r="L25" s="29" t="s">
        <v>116</v>
      </c>
    </row>
    <row r="26" spans="1:13" ht="29.25" customHeight="1" x14ac:dyDescent="0.25">
      <c r="A26" s="106"/>
      <c r="B26" s="95"/>
      <c r="C26" s="35" t="s">
        <v>54</v>
      </c>
      <c r="D26" s="38"/>
      <c r="E26" s="110" t="s">
        <v>62</v>
      </c>
      <c r="F26" s="111"/>
      <c r="G26" s="112"/>
      <c r="H26" s="99" t="s">
        <v>89</v>
      </c>
      <c r="I26" s="101"/>
      <c r="J26" s="80" t="s">
        <v>110</v>
      </c>
      <c r="K26" s="93"/>
      <c r="L26" s="93"/>
    </row>
    <row r="27" spans="1:13" ht="22.5" customHeight="1" x14ac:dyDescent="0.25">
      <c r="A27" s="84" t="s">
        <v>11</v>
      </c>
      <c r="B27" s="84"/>
      <c r="C27" s="84"/>
      <c r="D27" s="84"/>
      <c r="E27" s="84"/>
      <c r="F27" s="84"/>
      <c r="G27" s="84"/>
      <c r="H27" s="84"/>
      <c r="I27" s="84"/>
      <c r="J27" s="86"/>
      <c r="K27" s="86"/>
      <c r="L27" s="86"/>
    </row>
    <row r="28" spans="1:13" ht="27.75" customHeight="1" x14ac:dyDescent="0.25">
      <c r="A28" s="96">
        <v>1</v>
      </c>
      <c r="B28" s="94" t="s">
        <v>9</v>
      </c>
      <c r="C28" s="34" t="s">
        <v>37</v>
      </c>
      <c r="D28" s="16" t="s">
        <v>35</v>
      </c>
      <c r="E28" s="24">
        <v>53.74</v>
      </c>
      <c r="F28" s="24">
        <v>54.94</v>
      </c>
      <c r="G28" s="29">
        <f>F28/E28</f>
        <v>1.022</v>
      </c>
      <c r="H28" s="17">
        <v>59.86</v>
      </c>
      <c r="I28" s="67">
        <f>H28/F28</f>
        <v>1.0900000000000001</v>
      </c>
      <c r="J28" s="46">
        <v>59.86</v>
      </c>
      <c r="K28" s="46">
        <v>65.599999999999994</v>
      </c>
      <c r="L28" s="67">
        <f>K28/H28</f>
        <v>1.0960000000000001</v>
      </c>
    </row>
    <row r="29" spans="1:13" ht="30" customHeight="1" x14ac:dyDescent="0.25">
      <c r="A29" s="97"/>
      <c r="B29" s="95"/>
      <c r="C29" s="35" t="s">
        <v>54</v>
      </c>
      <c r="D29" s="38"/>
      <c r="E29" s="99" t="s">
        <v>60</v>
      </c>
      <c r="F29" s="100"/>
      <c r="G29" s="101"/>
      <c r="H29" s="87" t="s">
        <v>78</v>
      </c>
      <c r="I29" s="87"/>
      <c r="J29" s="80" t="s">
        <v>99</v>
      </c>
      <c r="K29" s="93"/>
      <c r="L29" s="93"/>
    </row>
    <row r="30" spans="1:13" ht="22.5" customHeight="1" x14ac:dyDescent="0.25">
      <c r="A30" s="84" t="s">
        <v>10</v>
      </c>
      <c r="B30" s="84"/>
      <c r="C30" s="84"/>
      <c r="D30" s="84"/>
      <c r="E30" s="84"/>
      <c r="F30" s="84"/>
      <c r="G30" s="84"/>
      <c r="H30" s="84"/>
      <c r="I30" s="84"/>
      <c r="J30" s="86"/>
      <c r="K30" s="86"/>
      <c r="L30" s="86"/>
    </row>
    <row r="31" spans="1:13" ht="41.25" customHeight="1" x14ac:dyDescent="0.25">
      <c r="A31" s="96">
        <v>1</v>
      </c>
      <c r="B31" s="166" t="s">
        <v>3</v>
      </c>
      <c r="C31" s="103" t="s">
        <v>37</v>
      </c>
      <c r="D31" s="15" t="s">
        <v>45</v>
      </c>
      <c r="E31" s="24">
        <v>49.57</v>
      </c>
      <c r="F31" s="22">
        <v>51.25</v>
      </c>
      <c r="G31" s="29">
        <f>F31/E31</f>
        <v>1.034</v>
      </c>
      <c r="H31" s="66">
        <v>55.86</v>
      </c>
      <c r="I31" s="67">
        <f>H31/F31</f>
        <v>1.0900000000000001</v>
      </c>
      <c r="J31" s="66">
        <v>55.86</v>
      </c>
      <c r="K31" s="46">
        <v>61.22</v>
      </c>
      <c r="L31" s="67">
        <f>K31/H31</f>
        <v>1.0960000000000001</v>
      </c>
    </row>
    <row r="32" spans="1:13" ht="41.25" customHeight="1" x14ac:dyDescent="0.25">
      <c r="A32" s="116"/>
      <c r="B32" s="167"/>
      <c r="C32" s="104"/>
      <c r="D32" s="15" t="s">
        <v>46</v>
      </c>
      <c r="E32" s="27">
        <v>1915.25</v>
      </c>
      <c r="F32" s="22">
        <v>1980.36</v>
      </c>
      <c r="G32" s="29">
        <f>F32/E32</f>
        <v>1.034</v>
      </c>
      <c r="H32" s="66">
        <v>2158.5700000000002</v>
      </c>
      <c r="I32" s="67">
        <f>H32/F32</f>
        <v>1.0900000000000001</v>
      </c>
      <c r="J32" s="66">
        <v>2158.5700000000002</v>
      </c>
      <c r="K32" s="46">
        <v>2365.79</v>
      </c>
      <c r="L32" s="67">
        <f>K32/H32</f>
        <v>1.0960000000000001</v>
      </c>
    </row>
    <row r="33" spans="1:12" ht="28.5" customHeight="1" x14ac:dyDescent="0.25">
      <c r="A33" s="116"/>
      <c r="B33" s="167"/>
      <c r="C33" s="35" t="s">
        <v>54</v>
      </c>
      <c r="D33" s="39"/>
      <c r="E33" s="110" t="s">
        <v>66</v>
      </c>
      <c r="F33" s="111"/>
      <c r="G33" s="112"/>
      <c r="H33" s="87" t="s">
        <v>90</v>
      </c>
      <c r="I33" s="87"/>
      <c r="J33" s="87" t="s">
        <v>102</v>
      </c>
      <c r="K33" s="87"/>
      <c r="L33" s="86"/>
    </row>
    <row r="34" spans="1:12" ht="41.25" customHeight="1" x14ac:dyDescent="0.25">
      <c r="A34" s="116"/>
      <c r="B34" s="167"/>
      <c r="C34" s="164" t="s">
        <v>7</v>
      </c>
      <c r="D34" s="15" t="s">
        <v>45</v>
      </c>
      <c r="E34" s="25">
        <v>49.57</v>
      </c>
      <c r="F34" s="22">
        <v>51.25</v>
      </c>
      <c r="G34" s="29">
        <f>F34/E34</f>
        <v>1.034</v>
      </c>
      <c r="H34" s="66">
        <v>55.86</v>
      </c>
      <c r="I34" s="67">
        <f>H34/F34</f>
        <v>1.0900000000000001</v>
      </c>
      <c r="J34" s="66">
        <v>55.86</v>
      </c>
      <c r="K34" s="46">
        <v>61.22</v>
      </c>
      <c r="L34" s="67">
        <f>K34/H34</f>
        <v>1.0960000000000001</v>
      </c>
    </row>
    <row r="35" spans="1:12" ht="41.25" customHeight="1" x14ac:dyDescent="0.25">
      <c r="A35" s="116"/>
      <c r="B35" s="167"/>
      <c r="C35" s="165"/>
      <c r="D35" s="15" t="s">
        <v>46</v>
      </c>
      <c r="E35" s="27">
        <v>1653.08</v>
      </c>
      <c r="F35" s="22">
        <v>1709.26</v>
      </c>
      <c r="G35" s="29">
        <f>F35/E35</f>
        <v>1.034</v>
      </c>
      <c r="H35" s="66">
        <v>1863.02</v>
      </c>
      <c r="I35" s="67">
        <f>H35/F35</f>
        <v>1.0900000000000001</v>
      </c>
      <c r="J35" s="66">
        <v>1863.02</v>
      </c>
      <c r="K35" s="46">
        <v>2041.87</v>
      </c>
      <c r="L35" s="67">
        <f>K35/H35</f>
        <v>1.0960000000000001</v>
      </c>
    </row>
    <row r="36" spans="1:12" ht="29.25" customHeight="1" x14ac:dyDescent="0.25">
      <c r="A36" s="116"/>
      <c r="B36" s="167"/>
      <c r="C36" s="35" t="s">
        <v>54</v>
      </c>
      <c r="D36" s="39"/>
      <c r="E36" s="161" t="s">
        <v>67</v>
      </c>
      <c r="F36" s="162"/>
      <c r="G36" s="163"/>
      <c r="H36" s="87" t="s">
        <v>91</v>
      </c>
      <c r="I36" s="87"/>
      <c r="J36" s="87" t="s">
        <v>103</v>
      </c>
      <c r="K36" s="87"/>
      <c r="L36" s="86"/>
    </row>
    <row r="37" spans="1:12" ht="40.5" customHeight="1" x14ac:dyDescent="0.25">
      <c r="A37" s="116"/>
      <c r="B37" s="167"/>
      <c r="C37" s="164" t="s">
        <v>5</v>
      </c>
      <c r="D37" s="15" t="s">
        <v>45</v>
      </c>
      <c r="E37" s="22">
        <v>22.01</v>
      </c>
      <c r="F37" s="22">
        <v>22.76</v>
      </c>
      <c r="G37" s="29">
        <f>F37/E37</f>
        <v>1.034</v>
      </c>
      <c r="H37" s="66">
        <v>24.817</v>
      </c>
      <c r="I37" s="67">
        <f>H37/F37</f>
        <v>1.0900000000000001</v>
      </c>
      <c r="J37" s="66">
        <v>24.817</v>
      </c>
      <c r="K37" s="46">
        <v>41.75</v>
      </c>
      <c r="L37" s="155" t="s">
        <v>116</v>
      </c>
    </row>
    <row r="38" spans="1:12" ht="40.5" customHeight="1" x14ac:dyDescent="0.25">
      <c r="A38" s="116"/>
      <c r="B38" s="167"/>
      <c r="C38" s="165"/>
      <c r="D38" s="15" t="s">
        <v>46</v>
      </c>
      <c r="E38" s="28">
        <v>1915.25</v>
      </c>
      <c r="F38" s="17">
        <v>1980.36</v>
      </c>
      <c r="G38" s="29">
        <f>F38/E38</f>
        <v>1.034</v>
      </c>
      <c r="H38" s="17">
        <v>2158.5700000000002</v>
      </c>
      <c r="I38" s="67">
        <f>H38/F38</f>
        <v>1.0900000000000001</v>
      </c>
      <c r="J38" s="17">
        <v>2158.5700000000002</v>
      </c>
      <c r="K38" s="46">
        <v>2365.79</v>
      </c>
      <c r="L38" s="156"/>
    </row>
    <row r="39" spans="1:12" ht="32.25" customHeight="1" x14ac:dyDescent="0.25">
      <c r="A39" s="97"/>
      <c r="B39" s="168"/>
      <c r="C39" s="35" t="s">
        <v>54</v>
      </c>
      <c r="D39" s="39"/>
      <c r="E39" s="138" t="s">
        <v>68</v>
      </c>
      <c r="F39" s="139"/>
      <c r="G39" s="140"/>
      <c r="H39" s="87" t="s">
        <v>92</v>
      </c>
      <c r="I39" s="87"/>
      <c r="J39" s="87" t="s">
        <v>102</v>
      </c>
      <c r="K39" s="87"/>
      <c r="L39" s="86"/>
    </row>
    <row r="40" spans="1:12" ht="22.5" customHeight="1" x14ac:dyDescent="0.25">
      <c r="A40" s="88" t="s">
        <v>56</v>
      </c>
      <c r="B40" s="89"/>
      <c r="C40" s="89"/>
      <c r="D40" s="89"/>
      <c r="E40" s="89"/>
      <c r="F40" s="89"/>
      <c r="G40" s="89"/>
      <c r="H40" s="89"/>
      <c r="I40" s="89"/>
      <c r="J40" s="90"/>
      <c r="K40" s="90"/>
      <c r="L40" s="91"/>
    </row>
    <row r="41" spans="1:12" ht="25.5" customHeight="1" x14ac:dyDescent="0.25">
      <c r="A41" s="130">
        <v>1</v>
      </c>
      <c r="B41" s="117" t="s">
        <v>32</v>
      </c>
      <c r="C41" s="117"/>
      <c r="D41" s="30" t="s">
        <v>31</v>
      </c>
      <c r="E41" s="17">
        <v>649.91999999999996</v>
      </c>
      <c r="F41" s="17">
        <v>669.79</v>
      </c>
      <c r="G41" s="29">
        <f>F41/E41</f>
        <v>1.0309999999999999</v>
      </c>
      <c r="H41" s="17">
        <v>698.21</v>
      </c>
      <c r="I41" s="67">
        <f>H41/F41</f>
        <v>1.042</v>
      </c>
      <c r="J41" s="71">
        <v>698.21</v>
      </c>
      <c r="K41" s="46">
        <v>763.6</v>
      </c>
      <c r="L41" s="67">
        <f>K41/H41</f>
        <v>1.0940000000000001</v>
      </c>
    </row>
    <row r="42" spans="1:12" ht="21.75" customHeight="1" x14ac:dyDescent="0.25">
      <c r="A42" s="119"/>
      <c r="B42" s="122" t="s">
        <v>54</v>
      </c>
      <c r="C42" s="123"/>
      <c r="D42" s="40"/>
      <c r="E42" s="125" t="s">
        <v>52</v>
      </c>
      <c r="F42" s="126"/>
      <c r="G42" s="127"/>
      <c r="H42" s="120" t="s">
        <v>77</v>
      </c>
      <c r="I42" s="121"/>
      <c r="J42" s="157" t="s">
        <v>98</v>
      </c>
      <c r="K42" s="157"/>
      <c r="L42" s="158"/>
    </row>
    <row r="43" spans="1:12" ht="22.5" customHeight="1" x14ac:dyDescent="0.25">
      <c r="A43" s="92" t="s">
        <v>44</v>
      </c>
      <c r="B43" s="92"/>
      <c r="C43" s="92"/>
      <c r="D43" s="92"/>
      <c r="E43" s="92"/>
      <c r="F43" s="92"/>
      <c r="G43" s="92"/>
      <c r="H43" s="92"/>
      <c r="I43" s="92"/>
      <c r="J43" s="86"/>
      <c r="K43" s="86"/>
      <c r="L43" s="86"/>
    </row>
    <row r="44" spans="1:12" ht="32.25" customHeight="1" x14ac:dyDescent="0.25">
      <c r="A44" s="118">
        <v>1</v>
      </c>
      <c r="B44" s="124" t="s">
        <v>43</v>
      </c>
      <c r="C44" s="124"/>
      <c r="D44" s="43" t="s">
        <v>31</v>
      </c>
      <c r="E44" s="47">
        <v>728.95</v>
      </c>
      <c r="F44" s="47">
        <v>753.73</v>
      </c>
      <c r="G44" s="44">
        <f>F44/E44</f>
        <v>1.034</v>
      </c>
      <c r="H44" s="47">
        <v>821.57</v>
      </c>
      <c r="I44" s="72">
        <f>H44/F44</f>
        <v>1.0900000000000001</v>
      </c>
      <c r="J44" s="46">
        <v>821.57</v>
      </c>
      <c r="K44" s="46">
        <v>900.44</v>
      </c>
      <c r="L44" s="67">
        <f>K44/H44</f>
        <v>1.0960000000000001</v>
      </c>
    </row>
    <row r="45" spans="1:12" ht="25.5" customHeight="1" x14ac:dyDescent="0.25">
      <c r="A45" s="119"/>
      <c r="B45" s="122" t="s">
        <v>54</v>
      </c>
      <c r="C45" s="123"/>
      <c r="D45" s="40"/>
      <c r="E45" s="110" t="s">
        <v>72</v>
      </c>
      <c r="F45" s="111"/>
      <c r="G45" s="112"/>
      <c r="H45" s="120" t="s">
        <v>82</v>
      </c>
      <c r="I45" s="121"/>
      <c r="J45" s="80" t="s">
        <v>113</v>
      </c>
      <c r="K45" s="81"/>
      <c r="L45" s="81"/>
    </row>
    <row r="46" spans="1:12" ht="22.5" customHeight="1" x14ac:dyDescent="0.25">
      <c r="A46" s="88" t="s">
        <v>27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</row>
    <row r="47" spans="1:12" ht="31.5" customHeight="1" x14ac:dyDescent="0.25">
      <c r="A47" s="52">
        <v>1</v>
      </c>
      <c r="B47" s="128" t="s">
        <v>40</v>
      </c>
      <c r="C47" s="129"/>
      <c r="D47" s="54" t="s">
        <v>28</v>
      </c>
      <c r="E47" s="53">
        <v>4920.3599999999997</v>
      </c>
      <c r="F47" s="26">
        <v>4940.76</v>
      </c>
      <c r="G47" s="51">
        <f>5057.16/E47</f>
        <v>1.028</v>
      </c>
      <c r="H47" s="55">
        <v>5414.65</v>
      </c>
      <c r="I47" s="73">
        <f>H47/5057.16</f>
        <v>1.071</v>
      </c>
      <c r="J47" s="55">
        <v>5414.65</v>
      </c>
      <c r="K47" s="46">
        <v>5922.42</v>
      </c>
      <c r="L47" s="67">
        <f>K47/H47</f>
        <v>1.0940000000000001</v>
      </c>
    </row>
    <row r="48" spans="1:12" ht="31.5" customHeight="1" x14ac:dyDescent="0.25">
      <c r="A48" s="57">
        <v>2</v>
      </c>
      <c r="B48" s="117" t="s">
        <v>41</v>
      </c>
      <c r="C48" s="117"/>
      <c r="D48" s="50" t="s">
        <v>28</v>
      </c>
      <c r="E48" s="53">
        <v>4779.8500000000004</v>
      </c>
      <c r="F48" s="26">
        <v>4784</v>
      </c>
      <c r="G48" s="56">
        <f>4900.4/E48</f>
        <v>1.0249999999999999</v>
      </c>
      <c r="H48" s="55">
        <v>5243.53</v>
      </c>
      <c r="I48" s="73">
        <f>H48/4900.4</f>
        <v>1.07</v>
      </c>
      <c r="J48" s="55">
        <v>5243.53</v>
      </c>
      <c r="K48" s="55">
        <v>5737.01</v>
      </c>
      <c r="L48" s="67">
        <f>K48/H48</f>
        <v>1.0940000000000001</v>
      </c>
    </row>
    <row r="49" spans="1:12" ht="21.75" customHeight="1" x14ac:dyDescent="0.25">
      <c r="A49" s="30"/>
      <c r="B49" s="147" t="s">
        <v>54</v>
      </c>
      <c r="C49" s="148"/>
      <c r="D49" s="40"/>
      <c r="E49" s="110" t="s">
        <v>94</v>
      </c>
      <c r="F49" s="111"/>
      <c r="G49" s="112"/>
      <c r="H49" s="120" t="s">
        <v>84</v>
      </c>
      <c r="I49" s="121"/>
      <c r="J49" s="82" t="s">
        <v>106</v>
      </c>
      <c r="K49" s="83"/>
      <c r="L49" s="83"/>
    </row>
    <row r="50" spans="1:12" ht="26.25" customHeight="1" x14ac:dyDescent="0.25">
      <c r="A50" s="9">
        <v>3</v>
      </c>
      <c r="B50" s="117" t="s">
        <v>42</v>
      </c>
      <c r="C50" s="117"/>
      <c r="D50" s="10" t="s">
        <v>29</v>
      </c>
      <c r="E50" s="22">
        <v>55.8</v>
      </c>
      <c r="F50" s="17">
        <v>57.7</v>
      </c>
      <c r="G50" s="18">
        <f>F50/E50</f>
        <v>1.034</v>
      </c>
      <c r="H50" s="17">
        <v>62.89</v>
      </c>
      <c r="I50" s="67">
        <f>H50/F50</f>
        <v>1.0900000000000001</v>
      </c>
      <c r="J50" s="46">
        <v>62.89</v>
      </c>
      <c r="K50" s="46">
        <v>68.930000000000007</v>
      </c>
      <c r="L50" s="67">
        <f>K50/H50</f>
        <v>1.0960000000000001</v>
      </c>
    </row>
    <row r="51" spans="1:12" ht="21.75" customHeight="1" x14ac:dyDescent="0.25">
      <c r="A51" s="30"/>
      <c r="B51" s="147" t="s">
        <v>54</v>
      </c>
      <c r="C51" s="148"/>
      <c r="D51" s="40"/>
      <c r="E51" s="110" t="s">
        <v>69</v>
      </c>
      <c r="F51" s="111"/>
      <c r="G51" s="112"/>
      <c r="H51" s="111" t="s">
        <v>81</v>
      </c>
      <c r="I51" s="112"/>
      <c r="J51" s="82" t="s">
        <v>105</v>
      </c>
      <c r="K51" s="83"/>
      <c r="L51" s="83"/>
    </row>
    <row r="52" spans="1:12" ht="22.5" customHeight="1" x14ac:dyDescent="0.25">
      <c r="A52" s="149" t="s">
        <v>12</v>
      </c>
      <c r="B52" s="150"/>
      <c r="C52" s="150"/>
      <c r="D52" s="150"/>
      <c r="E52" s="150"/>
      <c r="F52" s="150"/>
      <c r="G52" s="150"/>
      <c r="H52" s="150"/>
      <c r="I52" s="150"/>
      <c r="J52" s="151"/>
      <c r="K52" s="151"/>
      <c r="L52" s="151"/>
    </row>
    <row r="53" spans="1:12" ht="49.5" customHeight="1" x14ac:dyDescent="0.25">
      <c r="A53" s="6">
        <v>1</v>
      </c>
      <c r="B53" s="117" t="s">
        <v>13</v>
      </c>
      <c r="C53" s="117"/>
      <c r="D53" s="7"/>
      <c r="E53" s="7"/>
      <c r="F53" s="7"/>
      <c r="G53" s="19"/>
      <c r="H53" s="17"/>
      <c r="I53" s="19"/>
      <c r="J53" s="45"/>
      <c r="K53" s="45"/>
      <c r="L53" s="49"/>
    </row>
    <row r="54" spans="1:12" ht="18" customHeight="1" x14ac:dyDescent="0.25">
      <c r="A54" s="6" t="s">
        <v>14</v>
      </c>
      <c r="B54" s="117" t="s">
        <v>15</v>
      </c>
      <c r="C54" s="117"/>
      <c r="D54" s="8" t="s">
        <v>36</v>
      </c>
      <c r="E54" s="17">
        <v>2.16</v>
      </c>
      <c r="F54" s="17">
        <v>2.23</v>
      </c>
      <c r="G54" s="18">
        <f>F54/E54</f>
        <v>1.032</v>
      </c>
      <c r="H54" s="17">
        <v>2.4300000000000002</v>
      </c>
      <c r="I54" s="67">
        <f>H54/F54</f>
        <v>1.0900000000000001</v>
      </c>
      <c r="J54" s="17">
        <v>2.4300000000000002</v>
      </c>
      <c r="K54" s="46">
        <v>2.63</v>
      </c>
      <c r="L54" s="67">
        <f>K54/H54</f>
        <v>1.0820000000000001</v>
      </c>
    </row>
    <row r="55" spans="1:12" ht="18" customHeight="1" x14ac:dyDescent="0.25">
      <c r="A55" s="6" t="s">
        <v>16</v>
      </c>
      <c r="B55" s="117" t="s">
        <v>17</v>
      </c>
      <c r="C55" s="117"/>
      <c r="D55" s="8"/>
      <c r="E55" s="17"/>
      <c r="F55" s="17"/>
      <c r="G55" s="20"/>
      <c r="H55" s="17"/>
      <c r="I55" s="20"/>
      <c r="J55" s="71"/>
      <c r="K55" s="46"/>
      <c r="L55" s="67"/>
    </row>
    <row r="56" spans="1:12" ht="18" customHeight="1" x14ac:dyDescent="0.25">
      <c r="A56" s="6" t="s">
        <v>18</v>
      </c>
      <c r="B56" s="117" t="s">
        <v>19</v>
      </c>
      <c r="C56" s="117"/>
      <c r="D56" s="8" t="s">
        <v>36</v>
      </c>
      <c r="E56" s="17">
        <v>2.1800000000000002</v>
      </c>
      <c r="F56" s="17">
        <v>2.25</v>
      </c>
      <c r="G56" s="18">
        <f>F56/E56</f>
        <v>1.032</v>
      </c>
      <c r="H56" s="17">
        <v>2.4500000000000002</v>
      </c>
      <c r="I56" s="67">
        <f>H56/F56</f>
        <v>1.089</v>
      </c>
      <c r="J56" s="17">
        <v>2.4500000000000002</v>
      </c>
      <c r="K56" s="46">
        <v>2.67</v>
      </c>
      <c r="L56" s="67">
        <f>K56/H56</f>
        <v>1.0900000000000001</v>
      </c>
    </row>
    <row r="57" spans="1:12" ht="17.25" customHeight="1" x14ac:dyDescent="0.25">
      <c r="A57" s="6" t="s">
        <v>20</v>
      </c>
      <c r="B57" s="117" t="s">
        <v>21</v>
      </c>
      <c r="C57" s="117"/>
      <c r="D57" s="8" t="s">
        <v>36</v>
      </c>
      <c r="E57" s="17">
        <v>1.07</v>
      </c>
      <c r="F57" s="17">
        <v>1.1000000000000001</v>
      </c>
      <c r="G57" s="18">
        <f>F57/E57</f>
        <v>1.028</v>
      </c>
      <c r="H57" s="17">
        <v>1.19</v>
      </c>
      <c r="I57" s="67">
        <f>H57/F57</f>
        <v>1.0820000000000001</v>
      </c>
      <c r="J57" s="17">
        <v>1.19</v>
      </c>
      <c r="K57" s="46">
        <v>1.3</v>
      </c>
      <c r="L57" s="67">
        <f>K57/H57</f>
        <v>1.0920000000000001</v>
      </c>
    </row>
    <row r="58" spans="1:12" ht="45" customHeight="1" x14ac:dyDescent="0.25">
      <c r="A58" s="6">
        <v>2</v>
      </c>
      <c r="B58" s="117" t="s">
        <v>22</v>
      </c>
      <c r="C58" s="117"/>
      <c r="D58" s="8"/>
      <c r="E58" s="17"/>
      <c r="F58" s="17"/>
      <c r="G58" s="20"/>
      <c r="H58" s="17"/>
      <c r="I58" s="20"/>
      <c r="J58" s="71"/>
      <c r="K58" s="71"/>
      <c r="L58" s="74"/>
    </row>
    <row r="59" spans="1:12" ht="18" customHeight="1" x14ac:dyDescent="0.25">
      <c r="A59" s="6" t="s">
        <v>23</v>
      </c>
      <c r="B59" s="117" t="s">
        <v>15</v>
      </c>
      <c r="C59" s="117"/>
      <c r="D59" s="8" t="s">
        <v>36</v>
      </c>
      <c r="E59" s="17">
        <v>3.07</v>
      </c>
      <c r="F59" s="17">
        <v>3.17</v>
      </c>
      <c r="G59" s="18">
        <f>F59/E59</f>
        <v>1.0329999999999999</v>
      </c>
      <c r="H59" s="17">
        <v>3.45</v>
      </c>
      <c r="I59" s="67">
        <f>H59/F59</f>
        <v>1.0880000000000001</v>
      </c>
      <c r="J59" s="17">
        <v>3.45</v>
      </c>
      <c r="K59" s="46">
        <v>3.75</v>
      </c>
      <c r="L59" s="67">
        <f>K59/H59</f>
        <v>1.087</v>
      </c>
    </row>
    <row r="60" spans="1:12" ht="18" customHeight="1" x14ac:dyDescent="0.25">
      <c r="A60" s="6" t="s">
        <v>24</v>
      </c>
      <c r="B60" s="117" t="s">
        <v>17</v>
      </c>
      <c r="C60" s="117"/>
      <c r="D60" s="8"/>
      <c r="E60" s="17"/>
      <c r="F60" s="17"/>
      <c r="G60" s="20"/>
      <c r="H60" s="17"/>
      <c r="I60" s="20"/>
      <c r="J60" s="17"/>
      <c r="K60" s="48"/>
      <c r="L60" s="67"/>
    </row>
    <row r="61" spans="1:12" ht="18" customHeight="1" x14ac:dyDescent="0.25">
      <c r="A61" s="6" t="s">
        <v>25</v>
      </c>
      <c r="B61" s="117" t="s">
        <v>19</v>
      </c>
      <c r="C61" s="117"/>
      <c r="D61" s="8" t="s">
        <v>36</v>
      </c>
      <c r="E61" s="17">
        <v>3.12</v>
      </c>
      <c r="F61" s="17">
        <v>3.22</v>
      </c>
      <c r="G61" s="18">
        <f>F61/E61</f>
        <v>1.032</v>
      </c>
      <c r="H61" s="17">
        <v>3.51</v>
      </c>
      <c r="I61" s="67">
        <f>H61/F61</f>
        <v>1.0900000000000001</v>
      </c>
      <c r="J61" s="17">
        <v>3.51</v>
      </c>
      <c r="K61" s="46">
        <v>3.82</v>
      </c>
      <c r="L61" s="67">
        <f>K61/H61</f>
        <v>1.0880000000000001</v>
      </c>
    </row>
    <row r="62" spans="1:12" ht="18" customHeight="1" x14ac:dyDescent="0.25">
      <c r="A62" s="130" t="s">
        <v>26</v>
      </c>
      <c r="B62" s="117" t="s">
        <v>21</v>
      </c>
      <c r="C62" s="117"/>
      <c r="D62" s="32" t="s">
        <v>36</v>
      </c>
      <c r="E62" s="17">
        <v>1.54</v>
      </c>
      <c r="F62" s="17">
        <v>1.59</v>
      </c>
      <c r="G62" s="18">
        <f>F62/E62</f>
        <v>1.032</v>
      </c>
      <c r="H62" s="17">
        <v>1.73</v>
      </c>
      <c r="I62" s="67">
        <f>H62/F62</f>
        <v>1.0880000000000001</v>
      </c>
      <c r="J62" s="17">
        <v>1.73</v>
      </c>
      <c r="K62" s="46">
        <v>1.88</v>
      </c>
      <c r="L62" s="67">
        <f>K62/H62</f>
        <v>1.087</v>
      </c>
    </row>
    <row r="63" spans="1:12" ht="21" customHeight="1" x14ac:dyDescent="0.25">
      <c r="A63" s="119"/>
      <c r="B63" s="122" t="s">
        <v>54</v>
      </c>
      <c r="C63" s="123"/>
      <c r="D63" s="36"/>
      <c r="E63" s="138" t="s">
        <v>73</v>
      </c>
      <c r="F63" s="139"/>
      <c r="G63" s="140"/>
      <c r="H63" s="111" t="s">
        <v>80</v>
      </c>
      <c r="I63" s="112"/>
      <c r="J63" s="82" t="s">
        <v>104</v>
      </c>
      <c r="K63" s="144"/>
      <c r="L63" s="144"/>
    </row>
    <row r="64" spans="1:12" ht="22.5" customHeight="1" x14ac:dyDescent="0.25">
      <c r="A64" s="141" t="s">
        <v>47</v>
      </c>
      <c r="B64" s="142"/>
      <c r="C64" s="142"/>
      <c r="D64" s="142"/>
      <c r="E64" s="142"/>
      <c r="F64" s="142"/>
      <c r="G64" s="142"/>
      <c r="H64" s="142"/>
      <c r="I64" s="142"/>
      <c r="J64" s="143"/>
      <c r="K64" s="143"/>
      <c r="L64" s="143"/>
    </row>
    <row r="65" spans="1:12" ht="22.5" customHeight="1" x14ac:dyDescent="0.25">
      <c r="A65" s="130">
        <v>1</v>
      </c>
      <c r="B65" s="128" t="s">
        <v>48</v>
      </c>
      <c r="C65" s="131"/>
      <c r="D65" s="129"/>
      <c r="E65" s="42">
        <v>0</v>
      </c>
      <c r="F65" s="137">
        <v>3.4000000000000002E-2</v>
      </c>
      <c r="G65" s="136"/>
      <c r="H65" s="135">
        <v>0.09</v>
      </c>
      <c r="I65" s="136"/>
      <c r="J65" s="75">
        <v>0</v>
      </c>
      <c r="K65" s="145">
        <v>0.11</v>
      </c>
      <c r="L65" s="146"/>
    </row>
    <row r="66" spans="1:12" ht="41.25" customHeight="1" x14ac:dyDescent="0.25">
      <c r="A66" s="119"/>
      <c r="B66" s="132"/>
      <c r="C66" s="133"/>
      <c r="D66" s="134"/>
      <c r="E66" s="110" t="s">
        <v>83</v>
      </c>
      <c r="F66" s="111"/>
      <c r="G66" s="112"/>
      <c r="H66" s="98" t="s">
        <v>85</v>
      </c>
      <c r="I66" s="98"/>
      <c r="J66" s="98" t="s">
        <v>114</v>
      </c>
      <c r="K66" s="98"/>
      <c r="L66" s="86"/>
    </row>
    <row r="67" spans="1:12" ht="41.25" customHeight="1" x14ac:dyDescent="0.25">
      <c r="A67" s="59"/>
      <c r="B67" s="60"/>
      <c r="C67" s="60"/>
      <c r="D67" s="60"/>
      <c r="E67" s="61"/>
      <c r="F67" s="61"/>
      <c r="G67" s="61"/>
      <c r="H67" s="63"/>
      <c r="I67" s="63"/>
      <c r="J67" s="64"/>
      <c r="K67" s="64"/>
      <c r="L67" s="62"/>
    </row>
    <row r="68" spans="1:12" ht="41.25" customHeight="1" x14ac:dyDescent="0.25">
      <c r="A68" s="59"/>
      <c r="B68" s="60"/>
      <c r="C68" s="60"/>
      <c r="D68" s="60"/>
      <c r="E68" s="77"/>
      <c r="F68" s="77"/>
      <c r="G68" s="77"/>
      <c r="H68" s="64"/>
      <c r="I68" s="63"/>
      <c r="J68" s="64"/>
      <c r="K68" s="64"/>
      <c r="L68" s="62"/>
    </row>
    <row r="69" spans="1:12" ht="18" customHeight="1" x14ac:dyDescent="0.25">
      <c r="A69" s="65"/>
      <c r="B69" s="65"/>
      <c r="C69" s="65"/>
      <c r="D69" s="65"/>
      <c r="E69" s="65"/>
      <c r="F69" s="65"/>
      <c r="G69" s="65"/>
      <c r="H69" s="65"/>
      <c r="I69" s="14"/>
    </row>
    <row r="70" spans="1:12" ht="3.75" hidden="1" customHeight="1" x14ac:dyDescent="0.25"/>
    <row r="71" spans="1:12" ht="3.75" customHeight="1" x14ac:dyDescent="0.25"/>
    <row r="72" spans="1:12" ht="21.75" customHeight="1" x14ac:dyDescent="0.25"/>
    <row r="73" spans="1:12" x14ac:dyDescent="0.25">
      <c r="A73" s="21"/>
    </row>
    <row r="74" spans="1:12" x14ac:dyDescent="0.25">
      <c r="A74" s="21"/>
    </row>
  </sheetData>
  <mergeCells count="126">
    <mergeCell ref="L37:L38"/>
    <mergeCell ref="J24:L24"/>
    <mergeCell ref="J42:L42"/>
    <mergeCell ref="H24:I24"/>
    <mergeCell ref="H29:I29"/>
    <mergeCell ref="H26:I26"/>
    <mergeCell ref="A3:A4"/>
    <mergeCell ref="B3:B4"/>
    <mergeCell ref="C3:C4"/>
    <mergeCell ref="B6:B9"/>
    <mergeCell ref="E33:G33"/>
    <mergeCell ref="H33:I33"/>
    <mergeCell ref="E36:G36"/>
    <mergeCell ref="A41:A42"/>
    <mergeCell ref="C37:C38"/>
    <mergeCell ref="C34:C35"/>
    <mergeCell ref="B31:B39"/>
    <mergeCell ref="B41:C41"/>
    <mergeCell ref="J17:L17"/>
    <mergeCell ref="J13:L13"/>
    <mergeCell ref="J11:L11"/>
    <mergeCell ref="J7:L7"/>
    <mergeCell ref="J9:L9"/>
    <mergeCell ref="A31:A39"/>
    <mergeCell ref="H39:I39"/>
    <mergeCell ref="B10:B13"/>
    <mergeCell ref="A16:A17"/>
    <mergeCell ref="B16:B17"/>
    <mergeCell ref="H17:I17"/>
    <mergeCell ref="E17:G17"/>
    <mergeCell ref="H42:I42"/>
    <mergeCell ref="E39:G39"/>
    <mergeCell ref="A21:A22"/>
    <mergeCell ref="H36:I36"/>
    <mergeCell ref="E20:G20"/>
    <mergeCell ref="B59:C59"/>
    <mergeCell ref="B60:C60"/>
    <mergeCell ref="B61:C61"/>
    <mergeCell ref="B53:C53"/>
    <mergeCell ref="B58:C58"/>
    <mergeCell ref="E49:G49"/>
    <mergeCell ref="H49:I49"/>
    <mergeCell ref="B51:C51"/>
    <mergeCell ref="E51:G51"/>
    <mergeCell ref="H51:I51"/>
    <mergeCell ref="B54:C54"/>
    <mergeCell ref="A52:L52"/>
    <mergeCell ref="B57:C57"/>
    <mergeCell ref="J51:L51"/>
    <mergeCell ref="B55:C55"/>
    <mergeCell ref="B49:C49"/>
    <mergeCell ref="A62:A63"/>
    <mergeCell ref="A65:A66"/>
    <mergeCell ref="H66:I66"/>
    <mergeCell ref="B65:D66"/>
    <mergeCell ref="E66:G66"/>
    <mergeCell ref="H65:I65"/>
    <mergeCell ref="F65:G65"/>
    <mergeCell ref="B62:C62"/>
    <mergeCell ref="B63:C63"/>
    <mergeCell ref="E63:G63"/>
    <mergeCell ref="H63:I63"/>
    <mergeCell ref="A64:L64"/>
    <mergeCell ref="J63:L63"/>
    <mergeCell ref="K65:L65"/>
    <mergeCell ref="J66:L66"/>
    <mergeCell ref="B48:C48"/>
    <mergeCell ref="B50:C50"/>
    <mergeCell ref="A44:A45"/>
    <mergeCell ref="E45:G45"/>
    <mergeCell ref="H45:I45"/>
    <mergeCell ref="B42:C42"/>
    <mergeCell ref="B56:C56"/>
    <mergeCell ref="B44:C44"/>
    <mergeCell ref="B45:C45"/>
    <mergeCell ref="E42:G42"/>
    <mergeCell ref="B47:C47"/>
    <mergeCell ref="A46:L46"/>
    <mergeCell ref="D3:L3"/>
    <mergeCell ref="C31:C32"/>
    <mergeCell ref="H22:I22"/>
    <mergeCell ref="A23:A24"/>
    <mergeCell ref="B23:B24"/>
    <mergeCell ref="A25:A26"/>
    <mergeCell ref="B25:B26"/>
    <mergeCell ref="B21:B22"/>
    <mergeCell ref="E22:G22"/>
    <mergeCell ref="A28:A29"/>
    <mergeCell ref="B28:B29"/>
    <mergeCell ref="A19:A20"/>
    <mergeCell ref="B19:B20"/>
    <mergeCell ref="A6:A9"/>
    <mergeCell ref="E7:G7"/>
    <mergeCell ref="H7:I7"/>
    <mergeCell ref="E11:G11"/>
    <mergeCell ref="E29:G29"/>
    <mergeCell ref="E26:G26"/>
    <mergeCell ref="E24:G24"/>
    <mergeCell ref="H20:I20"/>
    <mergeCell ref="E15:G15"/>
    <mergeCell ref="H15:I15"/>
    <mergeCell ref="A10:A13"/>
    <mergeCell ref="A2:L2"/>
    <mergeCell ref="J45:L45"/>
    <mergeCell ref="J49:L49"/>
    <mergeCell ref="A5:L5"/>
    <mergeCell ref="A18:L18"/>
    <mergeCell ref="A27:L27"/>
    <mergeCell ref="J33:L33"/>
    <mergeCell ref="J39:L39"/>
    <mergeCell ref="A30:L30"/>
    <mergeCell ref="A40:L40"/>
    <mergeCell ref="A43:L43"/>
    <mergeCell ref="J36:L36"/>
    <mergeCell ref="J22:L22"/>
    <mergeCell ref="J20:L20"/>
    <mergeCell ref="J29:L29"/>
    <mergeCell ref="J26:L26"/>
    <mergeCell ref="J15:L15"/>
    <mergeCell ref="B14:B15"/>
    <mergeCell ref="A14:A15"/>
    <mergeCell ref="E9:G9"/>
    <mergeCell ref="H9:I9"/>
    <mergeCell ref="H11:I11"/>
    <mergeCell ref="E13:G13"/>
    <mergeCell ref="H13:I13"/>
  </mergeCells>
  <pageMargins left="0.78740157480314965" right="0.27559055118110237" top="0.78740157480314965" bottom="0.39370078740157483" header="0" footer="0"/>
  <pageSetup paperSize="9" scale="65" fitToHeight="4" orientation="landscape" r:id="rId1"/>
  <rowBreaks count="1" manualBreakCount="1">
    <brk id="4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Тарифы </vt:lpstr>
      <vt:lpstr>'Тарифы '!Заголовки_для_печати</vt:lpstr>
      <vt:lpstr>'Тарифы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2024-07-10T09:22:42Z</dcterms:modified>
</cp:coreProperties>
</file>