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Аналитический отдел\МУНИЦИПАЛЬНЫЕ ПРОГРАММЫ\Годовые отчеты о реализации МП\2022\доклад приложения\"/>
    </mc:Choice>
  </mc:AlternateContent>
  <bookViews>
    <workbookView xWindow="0" yWindow="0" windowWidth="28800" windowHeight="12300"/>
  </bookViews>
  <sheets>
    <sheet name="Приложение 18" sheetId="1" r:id="rId1"/>
  </sheets>
  <definedNames>
    <definedName name="_xlnm._FilterDatabase" localSheetId="0" hidden="1">'Приложение 18'!$D$5:$I$219</definedName>
    <definedName name="_xlnm.Print_Titles" localSheetId="0">'Приложение 18'!$4:$6</definedName>
    <definedName name="_xlnm.Print_Area" localSheetId="0">'Приложение 18'!$A$1:$K$218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9" i="1" l="1"/>
  <c r="F209" i="1"/>
  <c r="E209" i="1"/>
  <c r="D207" i="1"/>
  <c r="F207" i="1"/>
  <c r="E207" i="1"/>
  <c r="E206" i="1"/>
  <c r="E203" i="1"/>
  <c r="E200" i="1"/>
  <c r="E195" i="1"/>
  <c r="E7" i="1"/>
  <c r="F198" i="1"/>
  <c r="E198" i="1"/>
  <c r="E197" i="1"/>
  <c r="D85" i="1"/>
  <c r="F85" i="1"/>
  <c r="E85" i="1"/>
  <c r="D20" i="1"/>
  <c r="F20" i="1"/>
  <c r="E20" i="1"/>
  <c r="E191" i="1" s="1"/>
  <c r="E214" i="1"/>
  <c r="D200" i="1"/>
  <c r="F200" i="1"/>
  <c r="F36" i="1"/>
  <c r="F192" i="1"/>
  <c r="F191" i="1" l="1"/>
  <c r="F190" i="1"/>
  <c r="G200" i="1"/>
  <c r="G88" i="1"/>
  <c r="G91" i="1"/>
  <c r="G94" i="1"/>
  <c r="G85" i="1"/>
  <c r="G56" i="1"/>
  <c r="G52" i="1"/>
  <c r="G48" i="1"/>
  <c r="G39" i="1"/>
  <c r="G29" i="1"/>
  <c r="G21" i="1"/>
  <c r="G23" i="1"/>
  <c r="G24" i="1"/>
  <c r="G26" i="1"/>
  <c r="G8" i="1"/>
  <c r="G9" i="1"/>
  <c r="G12" i="1"/>
  <c r="G15" i="1"/>
  <c r="G18" i="1"/>
  <c r="G20" i="1"/>
  <c r="E46" i="1" l="1"/>
  <c r="E199" i="1" l="1"/>
  <c r="F214" i="1" l="1"/>
  <c r="G214" i="1" s="1"/>
  <c r="D214" i="1"/>
  <c r="H85" i="1" l="1"/>
  <c r="I85" i="1" s="1"/>
  <c r="D192" i="1"/>
  <c r="G209" i="1" l="1"/>
  <c r="D19" i="1"/>
  <c r="H52" i="1" l="1"/>
  <c r="I52" i="1" s="1"/>
  <c r="H54" i="1" l="1"/>
  <c r="H55" i="1"/>
  <c r="H56" i="1"/>
  <c r="I56" i="1" s="1"/>
  <c r="F53" i="1"/>
  <c r="E53" i="1"/>
  <c r="D53" i="1"/>
  <c r="F49" i="1"/>
  <c r="E49" i="1"/>
  <c r="D49" i="1"/>
  <c r="E217" i="1" l="1"/>
  <c r="E215" i="1" s="1"/>
  <c r="G53" i="1"/>
  <c r="G49" i="1"/>
  <c r="F217" i="1"/>
  <c r="G217" i="1" s="1"/>
  <c r="F215" i="1"/>
  <c r="H53" i="1"/>
  <c r="I53" i="1" s="1"/>
  <c r="D217" i="1"/>
  <c r="D215" i="1" s="1"/>
  <c r="H49" i="1"/>
  <c r="I49" i="1" s="1"/>
  <c r="H9" i="1"/>
  <c r="I9" i="1" s="1"/>
  <c r="H217" i="1" l="1"/>
  <c r="I217" i="1" s="1"/>
  <c r="G215" i="1"/>
  <c r="H215" i="1"/>
  <c r="I215" i="1" s="1"/>
  <c r="E84" i="1"/>
  <c r="D84" i="1"/>
  <c r="F84" i="1"/>
  <c r="G84" i="1" s="1"/>
  <c r="H84" i="1" l="1"/>
  <c r="I84" i="1" s="1"/>
  <c r="H39" i="1" l="1"/>
  <c r="I39" i="1" s="1"/>
  <c r="H48" i="1"/>
  <c r="I48" i="1" s="1"/>
  <c r="H88" i="1"/>
  <c r="I88" i="1" s="1"/>
  <c r="H91" i="1"/>
  <c r="I91" i="1" s="1"/>
  <c r="H94" i="1"/>
  <c r="I94" i="1" s="1"/>
  <c r="H8" i="1"/>
  <c r="I8" i="1" s="1"/>
  <c r="H12" i="1"/>
  <c r="I12" i="1" s="1"/>
  <c r="H15" i="1"/>
  <c r="I15" i="1" s="1"/>
  <c r="H18" i="1"/>
  <c r="I18" i="1" s="1"/>
  <c r="H20" i="1"/>
  <c r="I20" i="1" s="1"/>
  <c r="H21" i="1"/>
  <c r="I21" i="1" s="1"/>
  <c r="H23" i="1"/>
  <c r="I23" i="1" s="1"/>
  <c r="H24" i="1"/>
  <c r="I24" i="1" s="1"/>
  <c r="H26" i="1"/>
  <c r="I26" i="1" s="1"/>
  <c r="H29" i="1"/>
  <c r="I29" i="1" s="1"/>
  <c r="F13" i="1"/>
  <c r="G198" i="1" l="1"/>
  <c r="D198" i="1"/>
  <c r="D206" i="1"/>
  <c r="G207" i="1" l="1"/>
  <c r="H200" i="1"/>
  <c r="I200" i="1" s="1"/>
  <c r="H207" i="1"/>
  <c r="I207" i="1" s="1"/>
  <c r="H198" i="1"/>
  <c r="I198" i="1" s="1"/>
  <c r="G191" i="1"/>
  <c r="D191" i="1"/>
  <c r="D28" i="1"/>
  <c r="D25" i="1"/>
  <c r="H191" i="1" l="1"/>
  <c r="I191" i="1" s="1"/>
  <c r="D208" i="1" l="1"/>
  <c r="F208" i="1" l="1"/>
  <c r="H209" i="1"/>
  <c r="E208" i="1"/>
  <c r="F28" i="1"/>
  <c r="F206" i="1"/>
  <c r="G206" i="1" l="1"/>
  <c r="G208" i="1"/>
  <c r="H206" i="1"/>
  <c r="I206" i="1" s="1"/>
  <c r="H208" i="1"/>
  <c r="I208" i="1" s="1"/>
  <c r="F25" i="1"/>
  <c r="E28" i="1"/>
  <c r="H28" i="1" s="1"/>
  <c r="I28" i="1" s="1"/>
  <c r="E25" i="1"/>
  <c r="E22" i="1"/>
  <c r="G25" i="1" l="1"/>
  <c r="G28" i="1"/>
  <c r="H25" i="1"/>
  <c r="I25" i="1" s="1"/>
  <c r="E19" i="1"/>
  <c r="D10" i="1" l="1"/>
  <c r="E10" i="1"/>
  <c r="F10" i="1"/>
  <c r="G10" i="1" s="1"/>
  <c r="D13" i="1"/>
  <c r="E13" i="1"/>
  <c r="D16" i="1"/>
  <c r="E16" i="1"/>
  <c r="F16" i="1"/>
  <c r="G16" i="1" s="1"/>
  <c r="D22" i="1"/>
  <c r="F22" i="1"/>
  <c r="H13" i="1" l="1"/>
  <c r="I13" i="1" s="1"/>
  <c r="G13" i="1"/>
  <c r="H22" i="1"/>
  <c r="I22" i="1" s="1"/>
  <c r="G22" i="1"/>
  <c r="H16" i="1"/>
  <c r="I16" i="1" s="1"/>
  <c r="H10" i="1"/>
  <c r="I10" i="1" s="1"/>
  <c r="F19" i="1"/>
  <c r="F203" i="1"/>
  <c r="G203" i="1" s="1"/>
  <c r="D46" i="1"/>
  <c r="H19" i="1" l="1"/>
  <c r="I19" i="1" s="1"/>
  <c r="G19" i="1"/>
  <c r="H203" i="1"/>
  <c r="I203" i="1" s="1"/>
  <c r="H214" i="1"/>
  <c r="I214" i="1" s="1"/>
  <c r="F205" i="1"/>
  <c r="F199" i="1"/>
  <c r="G199" i="1" s="1"/>
  <c r="E205" i="1"/>
  <c r="E219" i="1" s="1"/>
  <c r="F212" i="1"/>
  <c r="E212" i="1"/>
  <c r="E202" i="1"/>
  <c r="F202" i="1"/>
  <c r="G202" i="1" s="1"/>
  <c r="E36" i="1"/>
  <c r="E192" i="1" s="1"/>
  <c r="E190" i="1" s="1"/>
  <c r="E37" i="1"/>
  <c r="F37" i="1"/>
  <c r="G37" i="1" s="1"/>
  <c r="E87" i="1"/>
  <c r="F87" i="1"/>
  <c r="E90" i="1"/>
  <c r="F90" i="1"/>
  <c r="E93" i="1"/>
  <c r="F93" i="1"/>
  <c r="G93" i="1" s="1"/>
  <c r="D93" i="1"/>
  <c r="D90" i="1"/>
  <c r="D87" i="1"/>
  <c r="D37" i="1"/>
  <c r="D34" i="1"/>
  <c r="D205" i="1"/>
  <c r="D203" i="1"/>
  <c r="G212" i="1" l="1"/>
  <c r="G90" i="1"/>
  <c r="G205" i="1"/>
  <c r="G192" i="1"/>
  <c r="G36" i="1"/>
  <c r="G87" i="1"/>
  <c r="H93" i="1"/>
  <c r="I93" i="1" s="1"/>
  <c r="H87" i="1"/>
  <c r="I87" i="1" s="1"/>
  <c r="H36" i="1"/>
  <c r="I36" i="1" s="1"/>
  <c r="H37" i="1"/>
  <c r="I37" i="1" s="1"/>
  <c r="H199" i="1"/>
  <c r="I199" i="1" s="1"/>
  <c r="H90" i="1"/>
  <c r="I90" i="1" s="1"/>
  <c r="H202" i="1"/>
  <c r="I202" i="1" s="1"/>
  <c r="H212" i="1"/>
  <c r="I212" i="1" s="1"/>
  <c r="H205" i="1"/>
  <c r="I205" i="1" s="1"/>
  <c r="F195" i="1"/>
  <c r="D195" i="1"/>
  <c r="D193" i="1" s="1"/>
  <c r="D197" i="1"/>
  <c r="D202" i="1"/>
  <c r="F34" i="1"/>
  <c r="E34" i="1"/>
  <c r="F7" i="1"/>
  <c r="F197" i="1"/>
  <c r="D199" i="1"/>
  <c r="G197" i="1" l="1"/>
  <c r="H7" i="1"/>
  <c r="I7" i="1" s="1"/>
  <c r="G7" i="1"/>
  <c r="G195" i="1"/>
  <c r="G34" i="1"/>
  <c r="H195" i="1"/>
  <c r="I195" i="1" s="1"/>
  <c r="G190" i="1"/>
  <c r="J218" i="1" s="1"/>
  <c r="H192" i="1"/>
  <c r="I192" i="1" s="1"/>
  <c r="H197" i="1"/>
  <c r="I197" i="1" s="1"/>
  <c r="H34" i="1"/>
  <c r="I34" i="1" s="1"/>
  <c r="F193" i="1"/>
  <c r="D190" i="1"/>
  <c r="E193" i="1"/>
  <c r="F196" i="1"/>
  <c r="F219" i="1" s="1"/>
  <c r="E196" i="1"/>
  <c r="D196" i="1"/>
  <c r="D7" i="1"/>
  <c r="G196" i="1" l="1"/>
  <c r="G193" i="1"/>
  <c r="H190" i="1"/>
  <c r="I190" i="1" s="1"/>
  <c r="H196" i="1"/>
  <c r="I196" i="1" s="1"/>
  <c r="H193" i="1"/>
  <c r="I193" i="1" s="1"/>
  <c r="D212" i="1"/>
  <c r="F46" i="1"/>
  <c r="G46" i="1" s="1"/>
  <c r="H46" i="1" l="1"/>
  <c r="I46" i="1" s="1"/>
</calcChain>
</file>

<file path=xl/sharedStrings.xml><?xml version="1.0" encoding="utf-8"?>
<sst xmlns="http://schemas.openxmlformats.org/spreadsheetml/2006/main" count="500" uniqueCount="183">
  <si>
    <t>Наименование</t>
  </si>
  <si>
    <t>Объем финансирования (руб.)</t>
  </si>
  <si>
    <t>отклонение</t>
  </si>
  <si>
    <t>руб.</t>
  </si>
  <si>
    <t>%</t>
  </si>
  <si>
    <t>Достигнутый результат в рамках основного мероприятия (мероприятия)</t>
  </si>
  <si>
    <t>Источники финансирования</t>
  </si>
  <si>
    <t>всего, в том числе</t>
  </si>
  <si>
    <t>за счет межбюджетных трансфертов из окружного бюджета</t>
  </si>
  <si>
    <t>Примечание (факторы, обусловившие неисполнение уточненного плана )</t>
  </si>
  <si>
    <t>Ответственный (администратор или соадминистратор)</t>
  </si>
  <si>
    <t xml:space="preserve">за счет средств местного бюджета </t>
  </si>
  <si>
    <t>х</t>
  </si>
  <si>
    <t xml:space="preserve">Объем финансирования соадминистратора
МКУ «Управление информационных технологий и связи города Сургута»
</t>
  </si>
  <si>
    <t>Основное мероприятие  2.7. Культурно-массовые мероприятия, способствующие формированию здорового образа жизни, в том числе противодействующие наркозависимости.</t>
  </si>
  <si>
    <t>Основное мероприятие  2.8. Организация и проведение спортивных мероприятий, направленных на первичную профилактику наркомании и формированию здорового образа жизни (целевой показатель № 5 из таблицы № 1) .</t>
  </si>
  <si>
    <t>Мероприятие 2.8.1.  Открытое первенство города Сургута по баскетболу среди девушек, в рамках кампании «Спорт против наркотиков» (целевой показатель № 5 из таблицы № 1).</t>
  </si>
  <si>
    <t xml:space="preserve">Мероприятие  2.8.3. Реализация комплекса мер первичной профилактики наркомании 
и формированию здорового образа жизни. Акция «Здоровое поколение» .
</t>
  </si>
  <si>
    <t>Основное мероприятие  2.9. Тематические часы (встречи с сотрудниками полиции, родительские собрания и т.д.) (целевой показатель № 5 из таблицы № 1).</t>
  </si>
  <si>
    <t>Основное мероприятие 2.11. Видео-лекторий по профилактике психоактивных веществ (целевой показатель № 5 из таблицы № 1) .</t>
  </si>
  <si>
    <t xml:space="preserve">Основное мероприятие 2.12. Дискуссионный круглый стол «наркомания – болезнь или преступление?» (целевой показатель № 5 из таблицы № 1). </t>
  </si>
  <si>
    <t xml:space="preserve">Основное мероприятие 2.13. Организация и проведение мероприятий в клубах и центрах по месту жительства, направленных на профилактику незаконного потребления наркотических и психотропных веществ, наркомании и токсикомании, а также мероприятий, направленных на формирование здорового образа жизни (целевой показатель 
№ 5 из таблицы № 1) . </t>
  </si>
  <si>
    <t xml:space="preserve">Общий объем финансирования
программы - всего,
в том числе
</t>
  </si>
  <si>
    <t xml:space="preserve">Объем финансирования соадминистратора 
управление по делам гражданской обороны чрезвычайным ситуациям
</t>
  </si>
  <si>
    <t xml:space="preserve">Объем финансирования соадминистратора
МКУ «ХЭУ»
</t>
  </si>
  <si>
    <t xml:space="preserve">за счет межбюджетных трансфертов из окружного бюджета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</si>
  <si>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управление физической культуры и спорта</t>
  </si>
  <si>
    <t>МКУ "Наш город"</t>
  </si>
  <si>
    <t>МКУ "ХЭУ"</t>
  </si>
  <si>
    <t>МКУ "УИТС г.Сургута</t>
  </si>
  <si>
    <t>МКУ "УИТС г.Сургута"</t>
  </si>
  <si>
    <t>МКУ "УИТС"</t>
  </si>
  <si>
    <t>Основное мероприятие 1.4.  Выплата компенсации за проезд в общественном транспорте гражданам, являющихся членами народных дружин</t>
  </si>
  <si>
    <t>Мероприятие 1.5.1 
Содержание аппарата  административной комиссии.</t>
  </si>
  <si>
    <t>Мероприятие 1.5.2 
Материально-техническое обеспечение деятельности административной комиссии</t>
  </si>
  <si>
    <t xml:space="preserve">Мероприятие 1.5.3 
Информационно-коммуникационное обеспечение деятельности административной комиссии  </t>
  </si>
  <si>
    <t>Мероприятие 1.5.4     Определение перечня должностных лиц Администрации города, уполномоченных составлять протоколы об администартивных правонарушениях, предусмотренный пунктом 2 статьи 48 Закона ХМАО - Югры "Об административных правонарушениях"</t>
  </si>
  <si>
    <t>Мероприятие. 1.6.1.  Обеспечение бесперебойного функционирования оборудования систем видеонаблюдения и фото-видеофиксации АПК "Безопасный город"</t>
  </si>
  <si>
    <t>за счет межбюджетных трансфертов из окружного бюджет</t>
  </si>
  <si>
    <t>за счет средств местного бюджета</t>
  </si>
  <si>
    <t xml:space="preserve">всего, в том числе </t>
  </si>
  <si>
    <t xml:space="preserve">всего, в том числе  </t>
  </si>
  <si>
    <t>Карта безопасности включает информацию по отделам полиции и Управлению МВД РФ по городу Сургуту, местам их размещения, местам размещения пунктов участковых уполномоченных и границам участков, местах размещения опорных пунктов народной дружины и границах охраняемых народными дружинами территорий. Кроме того карта безопасности содержит информацию о местах размещения аварийных служб, обновляется ежеквартально на основании сведений, предоставленных УМВД  России по городу Сургуту.</t>
  </si>
  <si>
    <t>Мероприятие  2.8.2.Городской турнир по спортивной борьбе (греко-римская борьба) среди юношей в рамках компании "Спорт против наркотиков".</t>
  </si>
  <si>
    <t>Мероприятие  2.8.4. Городской турнир по ушу в рамках компании "Спорт против наркотиков".</t>
  </si>
  <si>
    <t>Мероприятие 2.8.5. Городской турнир по художественной гимнастике в рамках компании "Спорт против наркотиков".</t>
  </si>
  <si>
    <t>Мероприятие 2.8.6. Открытый городской турнир по русским шашкам среди юношей и девушек в рамках компании "Спорт против наркотиков" (основная быстрая и молниеносная программы).</t>
  </si>
  <si>
    <t>Мероприятие 2.8.7. Легкоатлетический пробег, посвященный международному дню борьбы с незаконным оборотом наркотиков.</t>
  </si>
  <si>
    <t>Мероприятие 2.8.8. Семейные соревнования по скалолазанию, в рамках компании "Спорт против наркотиков".</t>
  </si>
  <si>
    <t>Основное мероприятие 2.14. Городская акция "PROживи", приуроченная к Международному Дню борьбы с наркоманией и незаконным оборотом наркотиков (совместно с общественными организациями, занимающиеся антинаркотической профилактической работой, в том числе - добровольческой) (целевой показатель N 5 из таблицы N 1).</t>
  </si>
  <si>
    <t>Основное мероприятие 2.15.Создание  и распространение социальной рекламы, направленной на профилактику незаконного потребления наркотических средств и психотропных веществ, а также на формирование здорового образа жизни</t>
  </si>
  <si>
    <t>Основное мероприятие 2.16. Организация и проведение мероприятий правового просветительского характера для целевых групп населения (наркозависимые и их окружение, лица, состоящие на профилактических учетах, в том числе несовершеннолетние) о предусмотренной законодательством ответственности за немедицинское потребление наркотических средств и психотропных веществ, их незаконный оборот, а также за уклонение от исполнения возложенной судом обязанностей пройти диагностику, лечение от наркомании и (или) реабилитацию (целевой показатель N 5 из таблицы N 1).</t>
  </si>
  <si>
    <t>Содержание муниципальных служащих, выполняющих государственные полномочия, осуществлено в полном объеме.</t>
  </si>
  <si>
    <t xml:space="preserve">
х</t>
  </si>
  <si>
    <t xml:space="preserve">Объем финансирования  соадминистратора «Отдел по организации работы комиссии по нелам несовершеннолетних, заците их прав»
</t>
  </si>
  <si>
    <t xml:space="preserve">Объем финансирования  соадминистратора «Департамент имущественных и земельных отношений»
</t>
  </si>
  <si>
    <t xml:space="preserve">Основное мероприятие 1.2. Материальное стимулирование граждан, являющихся членами народных дружин, участвующих в мероприятиях по охране общественного порядка на территории муниципального образования городской округ  Сургут </t>
  </si>
  <si>
    <t>В полном обьеме выполнены функции по материально-техническому обеспечению деятельности комиссии по делам несовершеннолетних и защите их прав.
Заключенные в 2022 году муниципальные контракты и договоры на оказание услуг связи, услуг такси, коммунальных услуг, услуг по техническому обслуживанию и содержанию имущества, услуг охраны, а также муниципальные контракты и договоры на поставку воды питьевой, канцелярских товаров, бумаги и изделий из бумаги, были исполнены в полном объёме и в установленный срок.</t>
  </si>
  <si>
    <t>В полном обьеме выполнены функции по материально-техническому обеспечению деятельности административной комиссии. 
Заключенные в 2022 году муниципальные контракты и договоры на оказание услуг связи, услуг такси, коммунальных услуг, услуг по техническому обслуживанию и содержанию имущества, услуг охраны, а также муниципальные контракты и договоры на поставку воды питьевой, канцелярских товаров, бумаги и изделий из бумаги, были исполнены в полном объёме и в установленный срок.</t>
  </si>
  <si>
    <t xml:space="preserve"> </t>
  </si>
  <si>
    <t>В 2022 году на территории города Сургута продолжались выполняться мероприятия по содержанию (техническое обслуживание и текущий ремонт) систем видеонаблюдения и фото-видеофиксации (СВН и ФВФ) АПК «Безопасный город».                
Основной задачей СВН и ФВФ АПК «Безопасный город» является обеспечение безопасности дорожного движения, выявление нарушений правил дорожного движения, обеспечение общественной безопасности. 
В 2022 году денежные средства были направлены на годовое техническое обслуживание и текущий ремонт СВН и ФВФ АПК «Безопасный город», в т.ч. поставку электроэнергии, аренду кабельной канализации.</t>
  </si>
  <si>
    <t xml:space="preserve">В рамках взаимодействия структур и органов системы профилактики реализован межведомственный план профилактических мероприятий в муниципальных бюджетных общеобразовательных учреждениях на 2021/22 учебный год и 2022/23 учебный год.
В 2022 году обеспечено участие педагогических работников в оперативных профилактических мероприятиях: «Право ребенка», «Защита», «Всеобуч», «Твой выбор», «Здоровье», «Сообщи где торгуют смертью», «Семья». Во всех общеобразовательных учреждениях проведена разъяснительная работа с учащимися и их родителями в формате тематических лекций, классных часов, бесед, психологических занятий, профилактических акций, онлайн-консультаций по вопросам: профилактики правонарушений, преступлений, безопасного нахождения детей на улице и в общественных местах, на улице, в подъездах, лифтах, с незнакомыми людьми; предупреждения жестокого обращения с детьми, преступлений в отношении несовершеннолетних. Участниками мероприятий стали более 59000 учащихся.
Состоялись родительские собрания для 81000 родителей по вопросам ответственности родителей за воспитание детей, о необходимости усиления контроля за времяпровождением и местонахождением детей, об ответственности детей за совершение противоправных действий. 
</t>
  </si>
  <si>
    <t xml:space="preserve">На сайтах  100% общеобразовательных учреждений, сайте педагогического сообщества «Сурвики» (https://www.surwiki.admsurgut.ru/wiki/index.php?title) осуществляется размещение информации о проблемах подростковой преступности, злоупотребления психоактивными веществами, спиртосодержащими напитками среди несовершеннолетних. Методические рекомендации размещены на портале «Образование Сургута» в разделе «Памятки для детей и родителей» (https://edu-surgut.ru/department/all/index.php), в сообществе МКУ ЦДиК в «ВКонтакте». </t>
  </si>
  <si>
    <t xml:space="preserve">Специалистами центров психолого-педагогической и медико-социальной помощи   (далее – центр ППМС помощи), осуществляющих свою деятельность во всех (37) муниципальных общеобразовательных учреждениях,  проводятся индивидуальные консультации учащихся, родителей (законных представителей) по вопросам проблем в обучении, взаимоотношений со сверстниками, в семье. Реализуются индивидуальные программы психологического сопровождения учащихся, разрабатываются и проводятся индивидуальные, групповые коррекционно-развивающие занятия с детьми и их родителями (законными представителями). </t>
  </si>
  <si>
    <t>В 2022 году финансовые средства  на обеспечение охраны общественного порядка при проведении общегородских праздничных, культурно-массовых и спортивных мероприятий (приобретение и установка секционных ограждений) не выделялись</t>
  </si>
  <si>
    <t>В 2022 году финансовые средства  на приобретение технических средств усиления контроля доступа и проведение работ, обеспечивающих их функционирование не выделялись</t>
  </si>
  <si>
    <t>В 2022 году финансовые средства  на развитие, модернизацию и ремонт систем видеонаблюдения в сфере общественного порядка не выделялись.</t>
  </si>
  <si>
    <t>В 2022 году финансовые средства  на техническое обслуживание и ремонт системы контроля за транспортными потоками "Навигация" не выделялись.</t>
  </si>
  <si>
    <t xml:space="preserve">В состав комиссии включён руководитель Центра поддержки материнства «Моя радость», действующего при храме в честь великомученика Георгия Победоносца г.Сургута.
Профилактическая работа с подростками, их родителями с целью просвещения о вреде употребления наркотических, психоактивных веществ и формирования навыков ответственного отношения к собственному здоровью, проводится в тесном сотрудничестве субъектов профилактики при активном участии бюджетного учреждения ХМАО – Югры «Сургутская клиническая психоневрологическая больница»,  Сургутского филиала бюджетного учреждения «Центр медицинской профилактики», региональной общественной организации по профилактике и реабилитации лиц, страдающих заболеваниями наркоманией и алкоголизмом «Чистый путь». 
Активизирована деятельность «Родительских патрулей» на территории города с использованием ресурсов общественных и волонтёрских организаций с акцентом на охрану общественного порядка и выявление безнадзорных несовершеннолетних, правонарушений, совершаемых в отношении детей.
Комиссией поддерживается проект «Спортивно оздоровительный лагерь с дневным пребыванием подростков», заявленный Профессиональным образовательным учреждением «Сургутский учебный центр» Регионального отделения Общероссийской общественно-государственной организации «Добровольное общество содействия армии, авиации и флоту России»                                     Ханты-Мансийского автономного округа – Югры»  на получение гранта в форме субсидии по направлению «Профилактика социально опасных форм поведения» (далее – Проект), является  общественно значимым, актуальным и отвечает основным задачам сферы профилактики безнадзорности и правонарушений несовершеннолетних на территории города Сургута.
Комиссией налажено взаимодействие с созданным в 2019 году на территории города «Советом отцов», созданным на базе всероссийской общественной организации «Союз отцов».
</t>
  </si>
  <si>
    <t xml:space="preserve"> Реализация плана мероприятий по правовому просвещению граждан в городе Сургуте на 2019 - 2023 годы, утвержденного распоряжением Администрации от 19.02.2019 № 270 обобщена МКУ "Наш город". В 2022 году план исполнен в полном объеме.</t>
  </si>
  <si>
    <t xml:space="preserve">План профилактических мероприятий по формированию культуры безопасного использования компьютерных технологий, расчетных банковских карт, социальных сетей на территории муниципального образования город Сургут в 2022 году исполнен в полном объеме. Информационные материалы профилактического характера опубликованы на официальном портале Администрации города, информационных стендах, страницах в социальных сетях, в чатах структурных подразделений Администрации  и муниципальных учреждений, подведомственных Администрации города. Также за 2022 год в средствах массовой информации вышло не менее 1900
материалов о дистанционном мошенничестве, случаях обмана граждан с обязательными рекомендациями о том, как не попасться на уловки преступников. Основные площадки, на которых размещалась информация по указанным темам:информационное агентство «СИА-ПРЕСС», газеты «Сургутская трибуна», «Сургутские ведомости» и «Новый город», телекомпании «СургутИнформ-ТВ», «Сургутинтерновости», «ЮГРА», «ЮГОРИЯ», информационные порталы «Наш Сургут», «Мой Сургут». Кроме того, 23 сентября была проведена пресс-конференция на тему: «Профилактика мошенничествам.В целях повышения бдительности граждан созданы 8 видеороликов, каждый из которых транслировался 90 раз. Всего количество трансляций на радиоканале составило 720.
</t>
  </si>
  <si>
    <t>09 – 10 марта 2022 года на спортивной базе МБУ СП СШОР «Югория» прошло открытое первенство города Сургута по баскетболу среди девушек до 16 лет (2007-2009 годов рождкения) в рамках кампании «Спорт против наркотиков». 
В данном мероприятии приняли участие 4 команды, сформированных из спортсменок МБУ СП СШОР «Югория». Финансирование за счет субсидии на выполнение муниципального задания</t>
  </si>
  <si>
    <t>08 февраля 2022 года состоялось Первенство Ханты-Мансийского автономного округа-Югры по спортивной борьбе (греко-римской борьбе) среди юношей юниоров до 21 года, до 24 лет в рамках кампании «Спорт против наркотиков». В сореновании приняли 83 спортсмена. Финансирование за счет субсидии на выполнение муниципального задания.</t>
  </si>
  <si>
    <t xml:space="preserve">23 июня 2022 г. в Администрации города состоялась пресс-конференция, приуроченная к празднованию Международного дня борьбы со злоупотреблениями наркотическими средствами и их незаконным оборотом. На пресс-конференции выступили директор департамента образования Администрации города  Замятина И.П., главный врач БУ ХМАО-Югры «Сургутская клиническая психоневрологическая больница» Новиков А.П., заведующий филиалом БУ «Центр общественного здоровья и медицинской профилактики» филиал в Сургуте Пидзамкив В.Б., заместитель начальника отдела молодёжной политики Администрации города Воронов К.Е., исполняющий обязанности начальника управления физической культуры и спорта Администрации города Трохимчук М.В. и начальник ОКОН УМВД России по г. Сургуту Халиков М.М.
Одним из главных вопросов пресс-конференции стал вопрос «О принимаемых мерах по реализации государственной политики в сфере противодействия незаконному обороту наркотических средств, а также мониторингу и оценке развития наркоситуации в городе Сургуте.»
Начальник ОКОН УМВД России по г. Сургуту оценил ситуацию с наркотиками в городе, отметив, что рост количества употребляющих запрещенные средства не наблюдается. За 2022 год почти в 1,5 раза снизилось число преступлений, связанных с распространением наркотиков. Так, за пять месяцев 2022 года зарегистрировано 187 преступлений в этой сфере. В 2021 году за аналогичный период было 252 случая. Следственно отмечается снижение преступлений в этом направлении. В изъятии, в целом, всех запрещенных наркотических средств, наблюдается подобная тенденция. В прошлом году было изъято 32 кг за пять месяцев, в настоящее время – около 12 кг. Сорудникам полиции удалось заблокировать крупные сервисы, которые занимались распространением психотропных веществ. Наиболее известные и пользуемые площадки продажи наркотиков – телеграмм каналы, социальные сети 
и мессенджеры. Работа, направленная на пресечение реализации наркотических средств на территории Сургута, находится под постоянным контролем полиции и будет продолжена.
По итогам пресс-конференции в эфире телекомпаний «Сургут-ИнформТВ», «Сургутинтерновости» вышло три телесюжета. 
</t>
  </si>
  <si>
    <t>28.05.2022 на базе Центра военно-прикладных видов спорта МБУ «ЦСП «Сибирский легион» проведены соревнования «Тропа здоровья» среди воспитанников центра спортивного туризма и парашютного спорта и их родителей. В соревнованиях приняли участие 30 человек, количество просмотров информации о мероприятии на официальных аккаунтах 418.</t>
  </si>
  <si>
    <t xml:space="preserve">С 2017 года во всех подведомственных общеобразователь-ных организациях для   учащихся 5-9 классов реализуется курс по профилактике употребления наркотических средств и психотропных веществ «Я принимаю вызов!» (авторы: Н.И. Цыганкова, О.В. Эрлих). 
В 2021/22 учебном году 100 % учащихся 5-9-х классов прошли указанный курс.
В соответствии с приказом департамента образования от 12.08.2022 № 12-03-643/2 «О реализации в муниципальных бюджетных общеобразовательных учреждениях курса «Я принимаю вызов!» в 2022/23 учебном году в рамках вне-урочной деятельности для 100 % учащихся 5-9-х классов (26743 чел.) реализуется курс «Я принимаю вызов!»
</t>
  </si>
  <si>
    <t xml:space="preserve">28.05.2022 на базе Центра военно-прикладных видов спорта МБУ «ЦСП «Сибирский легион» проведены соревнования «Тропа здоровья» среди воспитанников центра спортивного туризма и парашютного спорта и их родителей. В соревнованиях приняли участие 30 человек, количество просмотров информации о мероприятии на официальных аккаунтах 418.
26.06.2022 на Центральной городской площади 
(ул. Университетская) состоялся силовой конкурс «Кубок закаленных Севером», приуроченный ко Дню молодежи. Конкурс включал в себя командное выполнение 10-ти упражнений: «Шиномонтаж», «Бронеживот», «Канатка», «Эстафета с кегой» и другие. Организаторами мероприятия выступили Федерация силовых видов спорта ХМАО-Югры «АйронМэн-Югра» при поддержке отдела молодёжной политики и МБУ «Центр специальной подготовки «Сибирский легион». В состязании приняли участие 65 человек. С 09.02.2022 по 31.03.2022 юнармейцами города проведена акция «Юнармейцы за здоровый образ жизни». Мероприятие включало в себя участие Юнармейских отрядов Сургута в кинолектории на тему ЗОЖ и флешмоб по подготовке и публикации социальных видеороликов в социальных сетях на тему здорового образа жизни и профилактики употребления психоактивных веществ. Количество участников акции 45 человек, просмотров 336.
В течение года в сети Интернет размещено 20 видео-публикаций с обсуждением на тему: «Наркомания – болезнь или преступление?». Целевая возрастная категория – подростки в возрасте от 14 до 18 лет. Тематики видео-публикаций различны и вызвали активное обсуждение: интервью с людьми 
с зависимостями, вопросы ответственности за употребление, хранение и распространение психотропных веществ и наркотических средств и другие. Цикл видео-публикаций просмотрели 1 106 пользователей.
В молодежно-подростковых клубах и во дворах города проведено 98 мероприятий (из них 13 онлайн) по профилактике употребления наркотических средств и психотропных веществ.
Среди наиболее значимых следует отметить практические тренинги «Защита от зависимости» для подростков с психологом Сургутской клинической психоневрологической больницы Ольгой Шелюк и тренером школы безопасности «Стоп угроза» Людмилой Горбань. Данные тренинги направлены на профилактику вовлечения детей в опасные и рискованные ситуации при социальном взаимодействии со взрослыми и сверстниками, а также на профилактику вовлечения подростков в химическую зависимость. 
Проведены городская акции: «PROживи», приуроченная к Международному Дню борьбы с наркоманией и незаконным оборотом наркотиков; «Здоровое поколение», приуроченная к празднованию Всемирного дня здоровья, «Шаг в никуда».
Кроме того, организован и проведен спектр профилактических мероприятий досугового, спортивного и информационного плана, которые реализованы на площадках во дворах города в каникулярный период и на базе молодёжно-подростковых клубов в течении всего года: спортивные программы и марафон-челленджи, викторины и квесты.
Всего в мероприятиях приняло участие 2 910 участников, количество просмотров информационных материалов о проведенных мероприятиях в сети Интернет - 19 596.
</t>
  </si>
  <si>
    <t xml:space="preserve">12 февраля 2022 года состоялась городская лыжная гонка «Сургутская лыжня – 2022» в рамках XI Всероссийской массовой лыжной гонки «Лыжня России», в которой приняло участие более 400 человек.
22 мая Легкоатлетический забег в рамках Всероссийского полумарафона «Забег. РФ» в котором приняло участие более 1000 человек. 
17 сентября Легкоатлетический кросс в рамках Всероссийского Дня бега «Кросс Нации – 2022», с участием более 1200 человек.
Жители города не только активно участвовали 
в соревнованиях, но и на каждом мероприятии присутствовало большое количество зрителей, которые отмечали положительный заряд, мотивацию на занятия спортом, ведение здорового образа жизни и пробуждение после ковидных ограничений. .
Проект «Зарядка с чемпионом» реализуется управлением физической культуры и спорта Администрации города совместно с департаментом образования с сентября 2022. 
На сегодняшний день в общеобразовательных школах/лицеях проведено 27 Зарядок с чемпионом с участием более 2 000 несовершеннолетних. 
Несовершеннолетние обучающиеся образовательных учреждений с большой заинтересованностью встречают спортсменов с вопросами о спорте, с огромным энтузиазмом выполняют зарядку и упражнения по презентуемым видам спорта.    
</t>
  </si>
  <si>
    <t>22 мая 2022 года состоялся Городской турнир по ушу в рамках кампании "Спорт против наркотиков". Спортивный центр с универсальным игровым залом № 1. В сореновании приняли 195 спортсменов. Финансирование за счет субсидии на выполнение муниципального задания</t>
  </si>
  <si>
    <t>10 апреля состоялся Городской турнир по художественной гимнастике в рамках кампании "Спорт против наркотиков", в Спортивном центре с универсальным игровым залом № 1. В сореновании приняли 144 спортсмена. Финансирование за счет субсидии на выполнение муниципального задания</t>
  </si>
  <si>
    <t>10  апреля 2022 года состоялся Открытый городской турнир по русским шашкам среди юношей и девушек в рамках кампании "Спорт против наркотиков" (основная, быстрая и молниеносная программы). в ШШК «Белая ладья».  В сореновании приняли участие 81 спортсмен. Финансирование за счет субсидии на выполнение муниципального задания</t>
  </si>
  <si>
    <t xml:space="preserve">25 мая 2022 года состоялся Легкоатлетический пробег, посвященный международному дню борьбы с незаконным оборотом наркотиков.В мероприятии приняло участие более 50 человек. </t>
  </si>
  <si>
    <t xml:space="preserve">28-29 мая 2022 год состоялись Семейные соревнования по скалолазанию, в рамках кампании "Спорт против наркотиков". В мероприятии приняло участие 30 семей. </t>
  </si>
  <si>
    <t>В образовательных учреждениях города совместно с со-трудниками УМВД России по г. Сургуту проведено 2 656 лекций и бесед с несовершеннолетними, направленных на недопущение совершения правонарушений и преступле-ний, принято участие в 97 родительских собраниях. 
В целях освещения деятельности, пропаганды здорового образа жизни и вовлечения молодёжи и молодых семей в социально-полезный досуг в социальной сети «ВКонтакте» активно действуют группы здоровье-сберегающего хар</t>
  </si>
  <si>
    <t xml:space="preserve">1 этап социально-психологического тестирования (далее – СПТ) в 2022/23 учебном году прошли 18 361 человек, что составляет 100% от численности учащихся, подлежащих тестированию. По результатам СПТ выявлено 156 несо-вершеннолетних с явной рискогенностью социально-психологических условий (в 2021/22 учебном году – 183).
2 этап СПТ пройдет в период с января по май 2023 года.
</t>
  </si>
  <si>
    <t xml:space="preserve">31.05.2022 организована онлайн-викторина, по профилак-тике психоактивных веществ. Информационные материа-лы размещены на официальном сайте МАУ ПРСМ «Наше время»  
https://nvsurgut.ru/novosti/onlajn-viktorina-priurochennaya-dnyu-otkaza-ot-kureniya.html,
Охват составил 145 человек.
</t>
  </si>
  <si>
    <t xml:space="preserve">Проведено 2 онлайн-мероприятия, направленных на формирование здорового образа жизни "Наркомания-болезнь или преступление?" 
Охват 127 чел.
Материалы размещены:
1. на официальном сайте МАУ ПРСМ «Наше время»   
2. В группе в социальной сети «ВКонтакте»  
Охват 347 чел.
Познавательный контент «Наркомания - болезнь или преступление?» 26.05.2022, онлайн 250 просмотров
</t>
  </si>
  <si>
    <t xml:space="preserve">28.05.2022 на базе Центра военно-прикладных видов спор-та МБУ «ЦСП «Сибирский легион» проведены соревнова-ния «Тропа здоровья» среди воспитанников центра спор-тивного туризма и парашютного спорта и их родителей. В соревнованиях приняли участие 30 человек, количество просмотров информации о мероприятии на официальных аккаунтах 418.
В молодежно-подростковых клубах и во дворах города проведено 98 мероприятий (из них 13 онлайн) по профи-лактике употребления наркотических средств и психо-тропных веществ.
Среди наиболее значимых следует отметить практические тренинги «Защита от зависимости» для подростков с пси-хологом Сургутской клинической психоневрологической больницы Ольгой Шелюк и тренером школы безопасности «Стоп угроза» Людмилой Горбань. Данные тренинги направлены на профилактику вовлечения детей в опасные и рискованные ситуации при социальном взаимодействии со взрослыми и сверстниками, а также на профилактику вовлечения подростков в химическую зависимость. 
Кроме того, организован и проведен спектр профилактиче-ских мероприятий досугового, спортивного и информаци-онного плана, которые реализованы на площадках во дво-рах города в каникулярный период и на базе молодёжно-подростковых клубов в течении всего года: спортивные программы и марафон-челленджи, викторины и квесты.
Всего в мероприятиях приняло участие 2 910 участников, количество просмотров информационных материалов о проведенных мероприятиях в сети Интернет - 19 596.
</t>
  </si>
  <si>
    <t xml:space="preserve">26.06.2022 в Парке «За Саймой» прошла городская акция «PROживи», приуроченная к Международному Дню борь-бы с наркоманией и незаконным оборотом наркотиков. В акции приняли участие около 1000 жителей города.
</t>
  </si>
  <si>
    <t xml:space="preserve">Изготовлено 4 аудиоролика, направленных на профилак-тику наркомании и формирование здорового образа жизни, трансляция осуществляется на радио «Европа плюс», коли-чество трансляций каждого ролика - 90  (охват – более 57 тыс. радиослушателей). </t>
  </si>
  <si>
    <t xml:space="preserve">С лицами, подверженными немедицинскому употреблению наркотических средств и психотропных веществ, а также их окружением проводится индивидуальная профилактическая работа, а также мероприятия правового просветительского характера о предусмотренной законодательством ответственности за немедицинское потребление наркотических средств и психотропных веществ, их незаконный оборот, а также за уклонение от исполнения возложенной судом обязанностей пройти диагностику, лечение от наркомании и (или) реабилитацию.
С несовершеннолетними лицами, подверженным немедицинскому употреблению наркотических средств и психотропных веществ комиссией по делам несовершеннолетних и защите их прав при Администрации города Сургута организуется индивидуальная профилактическая работа, к которой при необходимости привлекаются образовательные учреждения, представители общественных организаций. Органами и учреждениям системы профилактики безнадзорности и правонарушений несовершеннолетних, являющимися соисполнителями индивидуальной профилактической программы,  обеспечивается проведение мероприятий с несовершеннолетними и их родителями (законными представителями), в том числе, направленные на максимальное вовлечение несовершеннолетних, находящихся в социально опасном положении и иной трудной жизненной ситуации, в отношении которых на основании постановлений комиссии организована индивидуальная профилактическая работа, в продуктивную занятость, досуговую деятельность. 
</t>
  </si>
  <si>
    <t xml:space="preserve">Основное мероприятие 2.17. 
Оказание социально-ориентированным некоммерче-ским организациям, осуществ-ляющим свою деятельность и реализующим проекты в сфере профилактики социально опас-ных форм поведения граждан, мероприятий по медицинской реабилитации и социальной реабилитации, социальной и трудовой реинтеграции лиц, осуществляющих незаконное потребление наркотических средств или психотропных ве-ществ, имущественной, кон-сультационной, информацион-ной поддержки, а также под-держки в области подготовки, дополнительного профессио-нального образования работни-ков и добровольцев (волонтеров)
</t>
  </si>
  <si>
    <t>Общественным организациям, осуществляющим деятель-ность в сфере профилактики наркомании, на постоянной основе оказывается имущественная, консультационная и информационная поддержка.Заключено соглашение о вза-имном сотрудничестве в сфере профилактики наркомании на территории города Сургута   с   Региональной обще-ственной организацией по профилактике и реабилитации лиц, страдающих заболеваниями наркоманией и алкого-лизмом «Чистый путь».</t>
  </si>
  <si>
    <t>Основное мероприятие 2.18.                                                     Развитие и поддержка добро-вольческого (волонтерского) антинаркотического движения</t>
  </si>
  <si>
    <t>В 2022 году в городе Сургуте создано волонтёрское антинаркотическое движение из числа студентов средних и высших образовательных организаций, осуществляющих свою деятельность на территории города с количеством участников 25 человек.</t>
  </si>
  <si>
    <t xml:space="preserve">Основное мероприятие 1.10. Ремонт помещений для размещения участковых пунктов полиции (целевой показатель № 1 из таблицы 
№1) </t>
  </si>
  <si>
    <t>X</t>
  </si>
  <si>
    <t>за счет межбюджетных трансфертов из федерального бюджета</t>
  </si>
  <si>
    <t>Выполнен ремонт 3-х помещений для размещения участковых пунктов полиции по адресам: ул.Лермонтова, 7; ул. Майская, 13/1; п.Дорожный, 32.</t>
  </si>
  <si>
    <t>Основное мероприятие 1.11. 
Приобретение нежилых помещений для размещения участковых уполномоченных полиции (целевой показатель N 1 из таблицы N 1)</t>
  </si>
  <si>
    <t>Основное мероприятие 1.12. Обеспечение охраны общественного порядка при проведении общегородских, праздничных, культурно-массовых и спортивных мероприятий (целевой показатель N 2 из таблицы N 1)</t>
  </si>
  <si>
    <t>Мероприятие 1.12.1. Приобретение технических средств усиления контроля доступа и проведение работ, обеспечивающих их функционирование"</t>
  </si>
  <si>
    <t>Мероприятие 1.12. 2. Обеспечение охраны общественного порядка при проведении общегородских праздничных, культурно-массовых и спортивных мероприятий (приобретение и установка секционных ограждений)</t>
  </si>
  <si>
    <t xml:space="preserve">Основное мероприятие 1.13. Внедрение и эксплуатация аппаратно программного комплекса "Безопасный город"(целевой показатель № 1 из таблицы № 1) </t>
  </si>
  <si>
    <t xml:space="preserve">Основное мероприятие 1.14. Организация семинара для специалистов психолого-педагогического и медико-социального сопровождения несовершеннолетних, находящихся в социально-опасном положении (целевой показатель № 4 из таблицы № 1) 
</t>
  </si>
  <si>
    <t xml:space="preserve">Основное мероприятие 1.15.
Реализация межведомственного плана профилактических мероприятий с обучающимися муниципальных бюджетных общеобразовательных учреждений на учебный год
(целевой показатель № 4 из таблицы № 1) </t>
  </si>
  <si>
    <t xml:space="preserve">Мероприятие 1.19.1 
Содержание аппарата комиссии по делам несовершеннолетних, защите их прав
 </t>
  </si>
  <si>
    <t xml:space="preserve">Мероприятие  1.19.2
Материально-техническое обеспечение деятельности  комиссии по делам несовершеннолетних, защите их прав 
 </t>
  </si>
  <si>
    <t xml:space="preserve">Мероприятие 1.19.3
Информационно-коммуникационное обеспечение деятельности  комиссии по делам несовершеннолетних, защите их прав 
 </t>
  </si>
  <si>
    <t xml:space="preserve">Основное мероприятие  1.20
Оказание помощи в трудовом и  бытовом устройстве, а так же в социальной реабилитации несовершеннолетних и членов их семей. (целевой показатель № 3 из таблицы № 1) </t>
  </si>
  <si>
    <t xml:space="preserve">Основное мероприятие 1.21
Распространение методической и информационной продукции, тиражируемой территориальной комиссией по делам несовершеннолетних, защите их прав 
(целевой показатель № 3 из таблицы № 1) </t>
  </si>
  <si>
    <t xml:space="preserve">Основное мероприятие 1.22
Взаимодействие с некомерческими организациями, чья основная деятельность связана с профилактикой социально опасных форм поведения граждан в рамках деятельности коллегиальных органов (целевой показатель № 4 из таблицы № 1) </t>
  </si>
  <si>
    <t xml:space="preserve">Основное мероприятие  1.23.
Размещение на официальном портале Администрации города интерактивной  карты безопасности (целевой показатель № 1 из таблицы № 1) </t>
  </si>
  <si>
    <t>Приобретены в муниципальную собственность три нежилые помещения для предоставления сотрудникам, замещающим должности участковых уполномоченных полиции, расположенные по адресам:
1) г. Сургут, ул. Семена Билецкого, д.6, нежилое помещение общей площадью 125,2 кв.м. (38 мкрн.);
2) г. Сургут, ул. 30 лет Победы, д. 42/2, нежилое офисное здание общей площадью 216,0 кв.м. (20А мкрн.);
3) г. Сургут, ул. Ивана Захарова, д. 5, нежилое помещение общей площадью 70,8 кв.м. (30 мкрн.).</t>
  </si>
  <si>
    <t xml:space="preserve">26.08.2022 в рамках проведения августовского совещания работников системы образования города Сургута «Основные образовательные тренды муниципальной системы образования» департаментом образования Администрации города организована работа двух на целевых дискуссионных площадок для специалистов центров психолого-педагогической, медицинской и социальной помощи (руководителей, педагогов-психологов, учителей-логопедов, учителей-дефектологов, социальных педагогов), председателей психолого-педагогических консилиумов образовательных учреждений, классных руководителей, воспитателей по темам: «Современные подходы к социально-психологической адаптации детей мигрантов (инофонов, билингвистов) в условиях образовательного учреждения», «Выявление и сопровождение детей с отклоняющимся поведением на всех уровнях общего образования».  </t>
  </si>
  <si>
    <t>Постановлением Администрации города от 30.01.2014 № 628 утвержден перечень должностных лиц Администрации города, уполномоченных составлять  протоколы об административных правонарушениях. В течение 2022 года в постановление  изменения вносились 1 раз.</t>
  </si>
  <si>
    <t>управление по вопросам общественной безопасности</t>
  </si>
  <si>
    <t>управление по делам гражданской обороны и чрезвычайным ситуациям</t>
  </si>
  <si>
    <t>департамент городского 
хозяйства</t>
  </si>
  <si>
    <t>департамент имущественных и земельных отношений</t>
  </si>
  <si>
    <t>департамент архитектуры и градостроительства</t>
  </si>
  <si>
    <t>департамент городского хозяйства</t>
  </si>
  <si>
    <t>департамент образования</t>
  </si>
  <si>
    <t>отдел по организации работы комиссии по делам несовершеннолетних, защите их прав</t>
  </si>
  <si>
    <t xml:space="preserve">управление по вопросам общественной безопасности                                                            </t>
  </si>
  <si>
    <t xml:space="preserve">управление по вопросам общественной безопасности          </t>
  </si>
  <si>
    <t xml:space="preserve">управление массовых коммуникаций
управление по вопросам общественной безопасности          
</t>
  </si>
  <si>
    <t xml:space="preserve">департамент образования  </t>
  </si>
  <si>
    <t>департамент культуры и молодежной политики</t>
  </si>
  <si>
    <t xml:space="preserve">управление физической культуры и спорта
</t>
  </si>
  <si>
    <t xml:space="preserve">управление физической культуры и спорта </t>
  </si>
  <si>
    <t xml:space="preserve">департамент образования  
</t>
  </si>
  <si>
    <t xml:space="preserve">департамент массовых коммуникаций и аналитики
</t>
  </si>
  <si>
    <t>департамент массовых коммуникаций и ана-литики                          Управление по вопросам общественной без-опасности</t>
  </si>
  <si>
    <t>В период с 19.11.2022 по 26.11.2022 организован и проведен городской конкурс «Лучший народный дружинник по охране общественного порядка в городе Сургуте», в котором приняли участие 15 народных дружинников. Конкурс прошел в очном формате с проведением 4 этапов. Финансовые средства в размере 4 050 рублей 00 копеек израсходованы на приобретение дипломов и рамок для награждения победителей, и призеров конкурса и 4 400 рублей 00 копеек на услуги по медицинскому обслуживанию участников конкурса.</t>
  </si>
  <si>
    <t xml:space="preserve">Основное мероприятие 1.3. Проведение ежегодного конкурса  народных дружинников </t>
  </si>
  <si>
    <t>Материальное стимулирование граждан, являющихся членами народных дружин, осуществляется ежеквартально на основании постановления Администрации города от 25.03.2015 № 2010 «Об утверждении порядка материального стимулирования граждан, являющихся членами народных дружин, участвующих в мероприятиях по охране общественного порядка на территории города Сургут»/</t>
  </si>
  <si>
    <t>В полном обьеме выполнены функции информационно-коммуникационныму обеспечению деятельности комиссии по делам есовершеннолетних и защите их прав.
Заключенные в 2022 году муниципальные контракты и договоры были исполнены в полном объёме и в установленный срок.</t>
  </si>
  <si>
    <t xml:space="preserve">Реализация комплекса мер первичной профилактики наркомании и формированию здорового образа жизни систематически осуществляется управлением физической культуры и спорта Администрации города и подведомственными муниципальными учреждениями, согласно внутренних календарных планов муниципальных учреждений. </t>
  </si>
  <si>
    <t xml:space="preserve">Объем финансирования  соадминистратора
Департамент массовых коммуникаций и аналитики
</t>
  </si>
  <si>
    <t xml:space="preserve">Объем финансирования  соадминистратора «Департамент архитектуры и градостроительства»
</t>
  </si>
  <si>
    <t>Основное мероприятие 1.1. Создание условий для обеспечения общественного порядка и законных прав граждан (целевой показатель № 2 из таблицы № 1)</t>
  </si>
  <si>
    <t>Фактический уровень исполнения обусловлен:
-  фактом потребления коммунальных услуг (электроэнергия);
- уточнения потребности согласно НМЦК на услуги по содержанию имущества для обеспечения деятельноти народных дружин, а так же их материально-техническому обеспечению</t>
  </si>
  <si>
    <t xml:space="preserve">Фактический уровень исполнения обусловлен экономией, сложившейся по итогам проведения аукциона на текущий ремонт помещений для размещения участковых пунктов полиции, составление сметной документации, проверку достоверности сметной стоимости работ, а также в связи с уточнением сметной стоимости работ по текущему ремонту
</t>
  </si>
  <si>
    <t>С целью повышения профессиональной компетентности специалистов психолого-педагогического, медицинского и социального сопровождения несовершеннолетних 20.04.2022  состоялся семинар на тему:  «Предупреждение преступлений в отношении несовершеннолетних, в том числе против их половой неприкосновенности, профилактика безнадзорности, правонарушений и преступлений среди несовершеннолетних, социального сиротства, оказание помощи семьям, испытывающим трудности в воспитании детей, повышение психолого-педагогической компетенции родителей» с участием  Таневой Н.Ю., заместителя председателя комиссии по делам несовершеннолетних и защите их прав при Администрации города Сургута; Добышевой С.В., директора МКУ «Центр диагностики и консультирования»; Карловской Н.П., начальника службы координационной работы 
и методического обеспечения МКУ «Центр диагностики и консультирования»; Ронжиной Г.Ф., директора Бюджетного учреждения Ханты-Мансийского автономного округа – Югры «Сургутский центр социальной помощи семье и детям», заместителя начальника отдела участковых уполномоченных полиции и делам несовершеннолетних УМВД России по г. Сургуту,  Зимаревой В.М., специалиста-эксперта отдела по работе с подопечными и замещающими семьями управления по опеке и попечительству Администрации города Сургута; Акулова А.А., председателя комитета культуры Администрации города Сургута; Воронова К.Е.,  заместителя начальника отдела молодежной политики Администрации города Сургута. Участниками семинара стали 94 педагогических работника.</t>
  </si>
  <si>
    <t xml:space="preserve">На 01.01.2023 на контроле комиссии находятся 647 постановления об организации индивидуальной профилактической работы. В  целях  защиты прав несовершеннолетних, проведения реабилитационной работы, профилактики безнадзорности и правонарушений несовершеннолетних, социального сиротства  комиссией принято 1067  постановлений  по вопросам организации индивидуальной профилактической работы  с несовершеннолетними и семьями, находящимися  в социально опасном положении         и (или) иной трудной жизненной ситуации, что на 22 % меньше аналогичного периода прошлого года (1301), при этом в целях своевременной организации индивидуальной профилактической работы   с несовершеннолетними и членами их семей комиссией признаны:
- находящимися в социально опасном положении 207 семей, что 8,8 % меньше аналогичного периода прошлого года (227), в которых воспитывается 316 детей, что на 4,8 % больше, чем за аналогичный период прошлого года (332 ребенка);
- находящимися в трудной жизненной ситуации 93 семей, что на 35 % меньше, чем за аналогичный период прошлого года (143), в которых проживает 152 несовершеннолетних, что на 27 % меньше аналогичного периода прошлого года.
Деятельность органов и учреждений системы профилактики безнадзорности и правонарушений несовершеннолетних города, направленная  на профилактику безнадзорности, беспризорности, правонарушений, охране прав несовершеннолетних   и реабилитацию несовершеннолетних и семей, находящихся в социально опасном положении, позволила добиться ряда положительных результатов   в 2022 году:          
Зафиксирована положительная динамика по следующим направлениям в сфере оперативной обстановки среди несовершеннолетних на территории города по итогам 12 месяцев 2022 года:  
- рост на 18,6 % количества трудоустроенных подростков, проживающих в семьях, находящихся  в социально опасном положении, достигших возраста 14 лет, со 102  до 121;
- рост на 41,7 % количества оздоровлённых детей, проживающих в семьях, находящихся в социально опасном положении с 296 до 508;
- снижение на 19,7% количества привлечённых к административной ответственности несовершеннолетних с 290 до 233;
- снижение на 25,1 % количества несовершеннолетних и членов их семей, находящихся социально опасном положении с 1275 до 955;
- рост на 1,6 % количества семей, в которых социально опасное положение устранено по причине нормализации ситуации (исправление родителей, выполнение родителями (законными представителями) должным образом родительских обязанностей по воспитанию, содержанию, обучению, защите прав и законных интересов детей) со 249 до 253;
- 100 % организации летнего отдыха, занятости и досуга несовершеннолетних, состоящих на учётах органов системы профилактики безнадзорности и правонарушений несовершеннолетних;          
- рост на 20,6 % родителей (законных представителей) несовершеннолетних, пролеченных от алкогольной зависимости со 102 до 123;
- рост на 50 % количества родителей (законных представителей), восстановленных в родительских правах, из общего количества родителей, проживающих в семьях, находящихся в социально опасном положении с 3 до 6.
</t>
  </si>
  <si>
    <t xml:space="preserve">По результатам проведенного социологического исследования на тему: «Оценка состояния профилактики правоанарушений и уровень распространенности наркомании в городе Сургуте в общественном мнении сургутян» установ-лено, что проблема распространенности наркомании в го-роде не входит в перечень наиболее острых социальных проблем (14 % опрошенных выражают беспокойство отно-сительно этого вопроса). 
В 2022 году в городе зарегистрировано 66 (АППГ - 36) случаев смертельных исходов, связанных с передозировкой наркотиками. Число лиц, состоящих на учете с диагнозом «наркомания» 285 (АППГ - 284). Количество отравлений, связанных с передозировкой наркотиками 258 (АППГ - 285). Количество больных наркоманией, прошедших лечение и реабилитацию, длительность ремиссии у которых составляет не менее 3 лет 1555 (АППГ - 744). Количество зарегистрированных на территории муниципального образо-вания преступлений в сфере противодействия незаконному обороту наркотиков (всеми правоохранительными органа-ми) 545 (АППГ – 573). Изъято наркотических средств и психотропных веществ (всеми правоохранительными ор-ганами) 24 547,50 (АППГ - 42 711,56).
</t>
  </si>
  <si>
    <t>Для обучающихся, их родителей (законных представите-лей), педагогических работников реализуется комплекс профилактических мероприятий, пропагандирующих здо-ровый образ жизни, направленных на информирование об административной и уголовной ответственности несовер-шеннолетних за потребление, приобретение, хранение наркотических средств и психотропных веществ, призна-ках их потребления, негативных последствиях потребления для здоровья детей.
В 100% подведомственных общеобразовательных учрежде-ний реализуются профилактические программы, среди ко-торых наиболее эффективны: «Твоя жизнь в твоих руках», «Наркотики или цена сомнительных удовольствий», «За здоровьем все вместе», «Твой выбор», «Здоровая Россия – общее дело».
Работа с родителями учащихся учреждений дополнитель-ного образования осуществлялась в дистанционной форме, путем рассылки материалов в группах Viber, размещения на сайтах учреждений</t>
  </si>
  <si>
    <t xml:space="preserve">Ежегодно разрабатывается и издаётся печатная продукция в количестве 7445 различной профилактической направленности, которая распространяется среди детей, родителей, педагогических и трудовых коллективов.
</t>
  </si>
  <si>
    <t xml:space="preserve">Самым масштабным профилактическим мероприятием антинаркотической направленности на территории города в 2022 году является «Месячник антинаркотической направленности и популяризации здорового образа жизни» (далее – месячник). Его целью является привлечение внимания населения к проблемам наркомании, формирование негативного отношения к потреблению наркотиков, профилактики правонарушений и преступлений в сфере незаконного оборота наркотиков. В процессе работы в рамках месячника упор делался на позитивную профилактику: занятие спортом, активный досуг без наркотиков, психотропных веществ, табака и алкоголя. Всего в 2022 году в рамках месячника проведено более 250 мероприятияй, в которых приняли участие более 45 тыс. человек.
Так, учащихся приняли участие  в профилактических беседах, классных часах, викторинах, онлайн-консультациях, тренингах по профилактике алкоголизма, наркомании, токсикомании среди несовершеннолетних, пропаганде здорового образа жизни, а также недопущению совершения преступлений и правонарушений, в том числе в состоянии алкогольного и наркотического опьянения, на темы: «Профилактика употребления наркотических средств среди несовершеннолетних», «Административные правонарушения в сфере незаконного оборота наркотических и психотропных веществ», «Уголовная ответственность несовершеннолетних за совершение преступлений», «В здоровом теле, здоровый дух», «Наркомания: что о ней нужно знать», «Поговорим о зависимостях», «Пути самоутверждения подростка», «Подросток и преступление», «Шутки или хулиганство». В лагерях с дневным пребыванием детей в общеобразовательных учреждениях проведены игровые программы, фестивали, выставки, веселые старты, акции, конкурсы антинаркотической направленности. Состоялись встречи с сотрудниками ОДН УМВД России по г. Сургуту, специалистами БУ ХМАО –Югры «Сургутская клиническая психоневрологическая больница», филиала БУ ХМАО – Югры «Центр общественного здоровья и медицинской профилактики» в г. Сургуте на темы: «Об административной и уголовной ответственности несовершеннолетних за совершение правонарушений и преступлений», «Ответственность за употребление ПАВ», «Здоровый образ жизни», «Нет вредным привычкам».В рамках празднования Международного дня борьбы с наркоманией и незаконным оборотом наркотиков проведена акции «PROживи», в рамках которой Центр реализации профилактических программ МБУ «Вариант» организовал интерактивно-спортивную зону в Парке «За Саймой». Совместно с Центром общественного здоровья и медицинской профилактики были проведены спортивные состязания, разыграна дартс-викторина и распространены раздаточные материалы (памятки, буклеты, календари) по пропаганде ЗОЖ и профилактике наркомании. Все желающие поучаствовали в подвижных играх, спортивных эстафетах и интерактивных познавательных заданиях охват участников более 200 человек. На сайтах и информационных стендах всех трех муниципальных учреждений молодежной политики размещена информация: «О вреде употребления наркотиков»; «Ответственность несовершеннолетних за незаконный оборот наркотических средств». Учреждениями молодежной политики проведены видеолектории по профилактике психоактивных веществ, ежеквартально мероприятия, направленные на формирование здорового образа жизни «Наркомания – болезнь или преступление?» и ежемесячный цикл мероприятий, направленных на профилактику употребления наркотических средств и психотропных веществ. Кроме того, субъектами профилактики проведены: часы правовой информации, викторины, лекции с сотрудниками отдела по делам несовершеннолетних, защите их прав, просмотры социальных видеороликов, легкоатлетический пробег.На сайтах и информационных стендах 9 муниципальных учреждений размещена информация: «О вреде употребления наркотиков»; «Ответственность несовершеннолетних за незаконный оборот наркотических средств». Распространено более 2 000 буклетов среди тренеров, спортсменов, занимающихся несовершеннолетних и их родителей/законных представителей на темы: «Скажи наркотикам нет!»; «Последствия есть всегда»; «Живи в удовольствие, откажись от наркотиков»; «Как понять, что ребенок подрабатывает закладчиком?»; «Как распознать, что человек употребляет наркотики»; «Родителям о наркомании»; «Курить – здоровью вредить!»; «Не разбей свою жизнь!»; «Ядовитый букет»; «Наркомания  - это зло!»; «Наркомания - путь в никуда!»; «Правила здорового образа жизни»; «10 основных принципов ЗОЖ»; «Выбери здоровый образ жизни».В период с 01 по 10 июня 2022 года в учреждениях дополнительного образования совместно с УМВД России по г. Сургуту прошло оперативно-профилактическое мероприятие «Защита». 26 июня 2022 года в рамках лагеря дневного пребывания осуществлен показ мультфильмов про здоровье, гигиену, зарядку, ЗОЖ и спорт. Проведены физкультминутки. Общий охват составил 360 детей. 
</t>
  </si>
  <si>
    <t xml:space="preserve">Фактический уровень исполнения обусловлен фактическим  исполнением контрактов на услуги связи; на транспортные услуги, на оплату коммунальных услуг; на работы и услуги по содержанию имущества; на приобретение бумаги, канцелярских товаров, питьевой воды </t>
  </si>
  <si>
    <t>УИЗСмп</t>
  </si>
  <si>
    <t>Высокий уровень использования запланированного объема средств</t>
  </si>
  <si>
    <t>Уровень использования запланированного объема средств, предусмотренного на реализацию муниципальной программы  УИЗСмп* =Фзн / Пзн уточн), где:
Фзн- общий фактический объем расходов (за счет всех источников финансирования) = 110 102 729,14  рублей
Пзн уточн - общий плановый (уточненный) объем расходов (за счет всех источников финансирования),  направленный на реализацию муниципальной программы = 110 982 302,98 рублей
* за исключением средств, направленных на реализацию национальных проектов</t>
  </si>
  <si>
    <t xml:space="preserve">Объем финансирования  администратора «Управление по вопросам общественной безопасности»
</t>
  </si>
  <si>
    <t xml:space="preserve">утвержденный план </t>
  </si>
  <si>
    <t>уточненный план</t>
  </si>
  <si>
    <t>факт</t>
  </si>
  <si>
    <t>% испол- нения</t>
  </si>
  <si>
    <t>Оценка исполнения запланированного объема средств на реализацию  муниципальной программы 
"Профилактика правонарушений в городе Сургуте на период до 2030 годы" за 2022 год</t>
  </si>
  <si>
    <t xml:space="preserve">По данному мероприятию заключено соглашение между Департаментом внутренней политики ХМАО – Югры и Администрацией города Сургута от 14.01.2021 № ДВП-29-02 «О предоставлении субсидии местному бюджету из бюджета Ханты-Мансийского автономного округа – Югры» в рамках реализации государственной программы ХМАО – Югры «Профилактика правонарушений и обеспечение отдельных прав граждан» (постановление Правительства автономного округа от 24.12.2021 № 577-п)». 
В рамках мероприятия реализовывались:
1) услуги по содержанию имущества для обеспечения деятельности народных дружин, а также их материально-техническое обеспечение. 
2)  материально-техническое обеспечение народной дружины и материальное вознаграждение по итогам работы за 5 месяцев текущего года: страхование 120 народных дружинников; приобретение форменной одежды с отличительной символикой (жилеты) в количестве 50 штук; материальное стимулирование граждан, являющихся членами народных дружин, участвующих в мероприятиях по охране общественного порядка, по итогам работы за пять месяцев (местный и окружной бюджеты). Выплата осуществлена на основании постановления Администрации города от 19.12.22 № 10424 «О материальном стимулировании граждан, являющихся членами народных дружин, по итогам работы за пять месяцев 2022 года».
</t>
  </si>
  <si>
    <t xml:space="preserve">Выплата компенсации за проезд в общественном транспорте осуществляется на основании постановления Администрации города от 15.07.2015 № 4937 «Об утверждении порядка выплаты компенсации за проезд в общественном транспорте граждан, являющихся членами народных дружин, участвующих в мероприятиях по охране общественного порядка на территории города Сургута».
Выплата осуществлена в соответствии с постановлением Администрации города от 20.12.2022 № 10513 «О выплате компенсации за проезд в общественном транспорте гражданам, являющимся членами народных дружин, по итогам работы за 2022 год» </t>
  </si>
  <si>
    <t>договор между департаментом имущественных и земельных отношений и ООО "УК ДЕЗ ВЖР" об использовании части общего имущества в многоквартирном доме, расположенном в городе Сургуте по адресу: улица 30 лет Победы, дом 54, а именно часть первого этажа для размещения опорного пункта полиции Управления Министерства внутренних дел РФ по ХМАО-Югре, исполнен в полном объеме</t>
  </si>
  <si>
    <t xml:space="preserve">Основное мероприятие 1.9. Аренда помещения в целях предоставления для работы на обслуживаемом администрптивном участке сотруднику, замещающему должность участкового уполномоченного Полиции УМВД России по городу Сургуту  (целевой показатель № 1) </t>
  </si>
  <si>
    <t>(сведения об исполнении программных мероприятий, объеме финансирования муниципальной программы)</t>
  </si>
  <si>
    <t xml:space="preserve">Основное мероприятие  1.16
Размещение на сайтах муниципальных организаций, сайте педагогического сообщества «Сурвики», в школьных средствах массовой информации проблем подростковой преступности, злоупотребления психоактивными веществами (ПАВ), спиртосодержащими напитками среди несовершеннолетних (целевой показатель № 4 ) </t>
  </si>
  <si>
    <t xml:space="preserve">Основное мероприятие  1.17
Участие специалистов в межведомственных семинарах по проблеме профилактики безнадзорности и правонарушений несовершеннолетних
(целевой показатель № 4) </t>
  </si>
  <si>
    <t xml:space="preserve">Основное мероприятие  1.18
Оказание социально-психологической помощи учащимся, имеющим проблемы в поведении и обучении  (целевой показатель № 4) </t>
  </si>
  <si>
    <t xml:space="preserve">Основное мероприятие  1.24.
Правовое просвещение и правовое информирование граждан. Реализация плана мероприятий по правовому просвещению граждан в городе Сургуте на 2019 - 2023 годы, утвержденного распоряжением Администрации от 19.02.2019 № 270 (целевой показатель № 1) </t>
  </si>
  <si>
    <t xml:space="preserve">Основное мероприятие  1.25.
Реализация плана профилактических мероприятий по формированию культуры безопасного использования компьютерных технологий, расчетных банковских карт, социальных сетей на территории муниципального образования город Сургут. (целевой показатель № 1) </t>
  </si>
  <si>
    <t xml:space="preserve">Основное мероприятие  2.1.  Мониторинг наркоситуации в городе (целевой показатель №5). </t>
  </si>
  <si>
    <t xml:space="preserve">Основное мероприятие  2.2.  Организация и проведение пресс-конференций, брифингов с участием представителей Администрации города, СМИ, силовых структур, учреждений системы здравоохранения, членов антинаркотической комиссии на темы профилактики наркомании и пропаганды здорового образа жизни (целевой показатель  № 5) .  </t>
  </si>
  <si>
    <t xml:space="preserve">Основное мероприятие  2.3. Реализация комплекса профилактических мероприятий для обучающихся, их родителей (законных представителей), педагогов, пропагандирующих здоровый образ жизни, направленных на информирование об административной и уголовной ответственности несовершеннолетних за потребление, приобретение, хранение наркотических средств и психотропных веществ, признаках их потребления, негативных последствиях потребления для здоровья подростка, местах реабилитации наркозависимы (целевой показатель № 5) </t>
  </si>
  <si>
    <t>Основное мероприятие 2.4. Реализация плана проведения месячника антинаркотической направленности и популяризации здорового образа жизни на территории города Сургута, посвященного Международному дню борьбы с наркоманией и незаконным оборотом наркоти-ков (целевой показатель № 5) .</t>
  </si>
  <si>
    <t>Основное мероприятие 2.5. Квест "Тропа здоровья", направленный на пропаганду здорового образа жизни (целевой показатель № 5 ) .</t>
  </si>
  <si>
    <t>Основное мероприятие 2.6. Реализация курса по профилактике употребления наркотических средств и психотропных веществ "Я принимаю вызов!" для обучающихся 5 - 9 классов (целевой показатель № 5) .</t>
  </si>
  <si>
    <t>Основное мероприятие 1.5.
Осуществление отдельных государственных полномочий по созданию и обеспечению деятельности административной комиссии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Законом ХМАО-Югры "Об административных правонарушениях"(целевой показатель №3)</t>
  </si>
  <si>
    <t xml:space="preserve">Основное мероприятие 1.6.  Обеспечение бесперебойного функционирования и развития оборудования систем видеонаблюдения и фото-видеофиксации АПК "Безопасный город" (целевой показатель № 1) </t>
  </si>
  <si>
    <t xml:space="preserve">Основное мероприятие  1.19
Реализация переданного отдельного государственного полномочия по созданию и осуществлению деятельности комиссии по делам несовершеннолетних, защите их прав  (целевой показатель № 3) </t>
  </si>
  <si>
    <t xml:space="preserve">Основное мероприятие 1.7. Обеспечение функционирования и развития систем видеонаблюдения в сфере общественного порядка (целевой показатель № 1) </t>
  </si>
  <si>
    <t xml:space="preserve">Основное мероприятие 1.8. Техническое обслуживание и ремонт системы контроля за транспортными потоками "Навигация" (целевой показатель № 1) </t>
  </si>
  <si>
    <t xml:space="preserve">Основное мероприятие  2.10. Проведение социально-психологического тестирования обучающихся муниципальных бюджетных общеобразовательных учреждений, направленного на раннее выявление незаконного потребления наркотических средств и психотропных веществ (целевой показатель № 5).
</t>
  </si>
  <si>
    <t>Приложение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</si>
</sst>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0" fontId="7" fillId="0" borderId="0" xfId="0" applyFont="1" applyFill="1" applyBorder="1"/>
    <xf numFmtId="0" fontId="5" fillId="0" borderId="0" xfId="0" applyFont="1" applyFill="1" applyBorder="1"/>
    <xf numFmtId="0" fontId="5" fillId="0" borderId="4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/>
    <xf numFmtId="2" fontId="5" fillId="0" borderId="0" xfId="0" applyNumberFormat="1" applyFont="1" applyFill="1" applyBorder="1"/>
    <xf numFmtId="0" fontId="10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10" fontId="10" fillId="0" borderId="0" xfId="5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10" fontId="5" fillId="0" borderId="1" xfId="5" applyNumberFormat="1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10" fontId="7" fillId="0" borderId="0" xfId="5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/>
    </xf>
    <xf numFmtId="0" fontId="5" fillId="0" borderId="1" xfId="2" applyNumberFormat="1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5" fillId="0" borderId="2" xfId="2" applyFont="1" applyFill="1" applyBorder="1" applyAlignment="1">
      <alignment horizontal="center" vertical="center" wrapText="1"/>
    </xf>
    <xf numFmtId="164" fontId="5" fillId="0" borderId="4" xfId="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top" wrapText="1"/>
    </xf>
    <xf numFmtId="0" fontId="5" fillId="0" borderId="3" xfId="0" applyFont="1" applyFill="1" applyBorder="1" applyAlignment="1">
      <alignment horizontal="justify" vertical="top" wrapText="1"/>
    </xf>
    <xf numFmtId="164" fontId="5" fillId="0" borderId="3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/>
    </xf>
    <xf numFmtId="164" fontId="5" fillId="0" borderId="4" xfId="2" applyFont="1" applyFill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justify" vertical="top" wrapText="1"/>
    </xf>
    <xf numFmtId="0" fontId="5" fillId="0" borderId="2" xfId="0" applyNumberFormat="1" applyFont="1" applyFill="1" applyBorder="1" applyAlignment="1">
      <alignment horizontal="justify" vertical="top" wrapText="1"/>
    </xf>
    <xf numFmtId="0" fontId="5" fillId="0" borderId="3" xfId="0" applyNumberFormat="1" applyFont="1" applyFill="1" applyBorder="1" applyAlignment="1">
      <alignment horizontal="justify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Fill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5" fillId="0" borderId="0" xfId="0" applyFont="1" applyFill="1"/>
    <xf numFmtId="164" fontId="7" fillId="0" borderId="0" xfId="0" applyNumberFormat="1" applyFont="1" applyFill="1" applyBorder="1" applyAlignment="1">
      <alignment horizontal="center" vertical="center"/>
    </xf>
    <xf numFmtId="164" fontId="5" fillId="0" borderId="2" xfId="2" applyFont="1" applyFill="1" applyBorder="1" applyAlignment="1">
      <alignment horizontal="center" vertical="center" wrapText="1"/>
    </xf>
    <xf numFmtId="164" fontId="5" fillId="0" borderId="4" xfId="2" applyFont="1" applyFill="1" applyBorder="1" applyAlignment="1">
      <alignment horizontal="center" vertical="center" wrapText="1"/>
    </xf>
    <xf numFmtId="10" fontId="5" fillId="0" borderId="2" xfId="5" applyNumberFormat="1" applyFont="1" applyFill="1" applyBorder="1" applyAlignment="1">
      <alignment horizontal="center" vertical="center" wrapText="1"/>
    </xf>
    <xf numFmtId="10" fontId="5" fillId="0" borderId="4" xfId="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vertical="top" wrapText="1"/>
    </xf>
    <xf numFmtId="0" fontId="5" fillId="0" borderId="3" xfId="0" applyFont="1" applyFill="1" applyBorder="1" applyAlignment="1">
      <alignment horizontal="justify" vertical="top" wrapText="1"/>
    </xf>
    <xf numFmtId="164" fontId="5" fillId="0" borderId="3" xfId="2" applyFont="1" applyFill="1" applyBorder="1" applyAlignment="1">
      <alignment horizontal="center" vertical="center" wrapText="1"/>
    </xf>
    <xf numFmtId="10" fontId="5" fillId="0" borderId="3" xfId="5" applyNumberFormat="1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/>
    </xf>
    <xf numFmtId="164" fontId="5" fillId="0" borderId="4" xfId="2" applyFont="1" applyFill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0" fontId="5" fillId="0" borderId="2" xfId="5" applyNumberFormat="1" applyFont="1" applyFill="1" applyBorder="1" applyAlignment="1">
      <alignment horizontal="center" vertical="center"/>
    </xf>
    <xf numFmtId="10" fontId="5" fillId="0" borderId="4" xfId="5" applyNumberFormat="1" applyFont="1" applyFill="1" applyBorder="1" applyAlignment="1">
      <alignment horizontal="center" vertical="center"/>
    </xf>
    <xf numFmtId="10" fontId="5" fillId="0" borderId="3" xfId="5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justify" vertical="top" wrapText="1"/>
    </xf>
    <xf numFmtId="164" fontId="8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justify" vertical="top" wrapText="1"/>
    </xf>
    <xf numFmtId="0" fontId="5" fillId="0" borderId="4" xfId="0" applyNumberFormat="1" applyFont="1" applyFill="1" applyBorder="1" applyAlignment="1">
      <alignment horizontal="justify" vertical="top" wrapText="1"/>
    </xf>
    <xf numFmtId="0" fontId="5" fillId="0" borderId="3" xfId="0" applyNumberFormat="1" applyFont="1" applyFill="1" applyBorder="1" applyAlignment="1">
      <alignment horizontal="justify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justify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4" fontId="5" fillId="0" borderId="2" xfId="2" applyNumberFormat="1" applyFont="1" applyFill="1" applyBorder="1" applyAlignment="1">
      <alignment horizontal="center" vertical="center" wrapText="1"/>
    </xf>
    <xf numFmtId="10" fontId="7" fillId="0" borderId="3" xfId="5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</cellXfs>
  <cellStyles count="7">
    <cellStyle name="Гиперссылка" xfId="1" builtinId="8"/>
    <cellStyle name="Обычный" xfId="0" builtinId="0"/>
    <cellStyle name="Обычный 2" xfId="3"/>
    <cellStyle name="Обычный 2 2" xfId="6"/>
    <cellStyle name="Обычный 5" xfId="4"/>
    <cellStyle name="Процентный" xfId="5" builtinId="5"/>
    <cellStyle name="Финансовый" xfId="2" builtinId="3"/>
  </cellStyles>
  <dxfs count="0"/>
  <tableStyles count="0" defaultTableStyle="TableStyleMedium2" defaultPivotStyle="PivotStyleLight16"/>
  <colors>
    <mruColors>
      <color rgb="FFFF0000"/>
      <color rgb="FFFF00FF"/>
      <color rgb="FF3366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bileonline.garan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219"/>
  <sheetViews>
    <sheetView tabSelected="1" view="pageBreakPreview" zoomScale="60" zoomScaleNormal="142" workbookViewId="0">
      <pane xSplit="1" ySplit="6" topLeftCell="B199" activePane="bottomRight" state="frozen"/>
      <selection pane="topRight" activeCell="B1" sqref="B1"/>
      <selection pane="bottomLeft" activeCell="A6" sqref="A6"/>
      <selection pane="bottomRight" activeCell="A81" sqref="A81:A83"/>
    </sheetView>
  </sheetViews>
  <sheetFormatPr defaultRowHeight="15.75" x14ac:dyDescent="0.25"/>
  <cols>
    <col min="1" max="1" width="51.28515625" style="1" customWidth="1"/>
    <col min="2" max="2" width="31.42578125" style="23" customWidth="1"/>
    <col min="3" max="3" width="25.28515625" style="25" customWidth="1"/>
    <col min="4" max="4" width="19.42578125" style="18" customWidth="1"/>
    <col min="5" max="5" width="19.7109375" style="18" customWidth="1"/>
    <col min="6" max="6" width="20.42578125" style="18" customWidth="1"/>
    <col min="7" max="7" width="11" style="18" customWidth="1"/>
    <col min="8" max="8" width="13.42578125" style="19" customWidth="1"/>
    <col min="9" max="9" width="9.42578125" style="20" customWidth="1"/>
    <col min="10" max="10" width="36.140625" style="1" customWidth="1"/>
    <col min="11" max="11" width="190.140625" style="1" customWidth="1"/>
    <col min="12" max="12" width="19.7109375" style="1" customWidth="1"/>
    <col min="13" max="13" width="9.140625" style="1" customWidth="1"/>
    <col min="14" max="14" width="0.28515625" style="1" customWidth="1"/>
    <col min="15" max="16384" width="9.140625" style="1"/>
  </cols>
  <sheetData>
    <row r="1" spans="1:14" s="6" customFormat="1" ht="18.75" x14ac:dyDescent="0.3">
      <c r="B1" s="21"/>
      <c r="C1" s="24"/>
      <c r="D1" s="8"/>
      <c r="E1" s="8"/>
      <c r="F1" s="8"/>
      <c r="G1" s="8"/>
      <c r="H1" s="9"/>
      <c r="I1" s="10"/>
      <c r="K1" s="7" t="s">
        <v>182</v>
      </c>
    </row>
    <row r="2" spans="1:14" s="6" customFormat="1" ht="41.25" customHeight="1" x14ac:dyDescent="0.3">
      <c r="A2" s="95" t="s">
        <v>159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4" s="6" customFormat="1" ht="18.75" x14ac:dyDescent="0.3">
      <c r="A3" s="96" t="s">
        <v>164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4" x14ac:dyDescent="0.25">
      <c r="A4" s="53" t="s">
        <v>0</v>
      </c>
      <c r="B4" s="53" t="s">
        <v>6</v>
      </c>
      <c r="C4" s="83" t="s">
        <v>10</v>
      </c>
      <c r="D4" s="53" t="s">
        <v>1</v>
      </c>
      <c r="E4" s="53"/>
      <c r="F4" s="53"/>
      <c r="G4" s="53"/>
      <c r="H4" s="53"/>
      <c r="I4" s="53"/>
      <c r="J4" s="97" t="s">
        <v>9</v>
      </c>
      <c r="K4" s="83" t="s">
        <v>5</v>
      </c>
      <c r="L4" s="2"/>
      <c r="M4" s="2"/>
      <c r="N4" s="2"/>
    </row>
    <row r="5" spans="1:14" x14ac:dyDescent="0.25">
      <c r="A5" s="53"/>
      <c r="B5" s="53"/>
      <c r="C5" s="81"/>
      <c r="D5" s="53" t="s">
        <v>155</v>
      </c>
      <c r="E5" s="53" t="s">
        <v>156</v>
      </c>
      <c r="F5" s="53" t="s">
        <v>157</v>
      </c>
      <c r="G5" s="83" t="s">
        <v>158</v>
      </c>
      <c r="H5" s="53" t="s">
        <v>2</v>
      </c>
      <c r="I5" s="53"/>
      <c r="J5" s="97"/>
      <c r="K5" s="81"/>
      <c r="L5" s="2"/>
      <c r="M5" s="2"/>
      <c r="N5" s="2"/>
    </row>
    <row r="6" spans="1:14" ht="34.5" customHeight="1" x14ac:dyDescent="0.25">
      <c r="A6" s="53"/>
      <c r="B6" s="53"/>
      <c r="C6" s="82"/>
      <c r="D6" s="53"/>
      <c r="E6" s="53"/>
      <c r="F6" s="53"/>
      <c r="G6" s="82"/>
      <c r="H6" s="11" t="s">
        <v>3</v>
      </c>
      <c r="I6" s="12" t="s">
        <v>4</v>
      </c>
      <c r="J6" s="97"/>
      <c r="K6" s="82"/>
      <c r="L6" s="2"/>
      <c r="M6" s="2"/>
      <c r="N6" s="2"/>
    </row>
    <row r="7" spans="1:14" ht="23.25" customHeight="1" x14ac:dyDescent="0.25">
      <c r="A7" s="68" t="s">
        <v>141</v>
      </c>
      <c r="B7" s="36" t="s">
        <v>7</v>
      </c>
      <c r="C7" s="78" t="s">
        <v>27</v>
      </c>
      <c r="D7" s="13">
        <f>D8+D9</f>
        <v>1261412.8199999998</v>
      </c>
      <c r="E7" s="13">
        <f>E8+E9</f>
        <v>1040711.32</v>
      </c>
      <c r="F7" s="13">
        <f>F8+F9</f>
        <v>971554.29</v>
      </c>
      <c r="G7" s="13">
        <f>F7/E7*100</f>
        <v>93.354830617197479</v>
      </c>
      <c r="H7" s="14">
        <f>F7-E7</f>
        <v>-69157.029999999912</v>
      </c>
      <c r="I7" s="12">
        <f>H7/E7</f>
        <v>-6.6451693828025155E-2</v>
      </c>
      <c r="J7" s="54" t="s">
        <v>142</v>
      </c>
      <c r="K7" s="54" t="s">
        <v>160</v>
      </c>
      <c r="L7" s="2"/>
      <c r="M7" s="2"/>
      <c r="N7" s="2"/>
    </row>
    <row r="8" spans="1:14" ht="60" customHeight="1" x14ac:dyDescent="0.25">
      <c r="A8" s="68"/>
      <c r="B8" s="34" t="s">
        <v>8</v>
      </c>
      <c r="C8" s="79"/>
      <c r="D8" s="13">
        <v>245000</v>
      </c>
      <c r="E8" s="13">
        <v>245000</v>
      </c>
      <c r="F8" s="13">
        <v>245000</v>
      </c>
      <c r="G8" s="13">
        <f t="shared" ref="G8:G26" si="0">F8/E8*100</f>
        <v>100</v>
      </c>
      <c r="H8" s="14">
        <f t="shared" ref="H8:H48" si="1">F8-E8</f>
        <v>0</v>
      </c>
      <c r="I8" s="12">
        <f t="shared" ref="I8:I29" si="2">H8/E8</f>
        <v>0</v>
      </c>
      <c r="J8" s="55"/>
      <c r="K8" s="55"/>
      <c r="L8" s="2"/>
      <c r="M8" s="2"/>
      <c r="N8" s="2"/>
    </row>
    <row r="9" spans="1:14" ht="99.75" customHeight="1" x14ac:dyDescent="0.25">
      <c r="A9" s="68"/>
      <c r="B9" s="34" t="s">
        <v>11</v>
      </c>
      <c r="C9" s="80"/>
      <c r="D9" s="13">
        <v>1016412.82</v>
      </c>
      <c r="E9" s="13">
        <v>795711.32</v>
      </c>
      <c r="F9" s="13">
        <v>726554.29</v>
      </c>
      <c r="G9" s="13">
        <f t="shared" si="0"/>
        <v>91.308778917459676</v>
      </c>
      <c r="H9" s="14">
        <f>F9-E9</f>
        <v>-69157.029999999912</v>
      </c>
      <c r="I9" s="12">
        <f t="shared" si="2"/>
        <v>-8.6912210825403263E-2</v>
      </c>
      <c r="J9" s="56"/>
      <c r="K9" s="56"/>
      <c r="L9" s="2"/>
      <c r="M9" s="2"/>
      <c r="N9" s="2"/>
    </row>
    <row r="10" spans="1:14" x14ac:dyDescent="0.25">
      <c r="A10" s="68" t="s">
        <v>56</v>
      </c>
      <c r="B10" s="34" t="s">
        <v>7</v>
      </c>
      <c r="C10" s="78" t="s">
        <v>27</v>
      </c>
      <c r="D10" s="30">
        <f>D11+D12</f>
        <v>3588000</v>
      </c>
      <c r="E10" s="30">
        <f>E11+E12</f>
        <v>3588000</v>
      </c>
      <c r="F10" s="30">
        <f>F11+F12</f>
        <v>3588000</v>
      </c>
      <c r="G10" s="13">
        <f t="shared" si="0"/>
        <v>100</v>
      </c>
      <c r="H10" s="14">
        <f t="shared" si="1"/>
        <v>0</v>
      </c>
      <c r="I10" s="12">
        <f t="shared" si="2"/>
        <v>0</v>
      </c>
      <c r="J10" s="83" t="s">
        <v>12</v>
      </c>
      <c r="K10" s="54" t="s">
        <v>136</v>
      </c>
      <c r="L10" s="2"/>
      <c r="M10" s="2"/>
      <c r="N10" s="2"/>
    </row>
    <row r="11" spans="1:14" ht="51" customHeight="1" x14ac:dyDescent="0.25">
      <c r="A11" s="68"/>
      <c r="B11" s="22" t="s">
        <v>8</v>
      </c>
      <c r="C11" s="79"/>
      <c r="D11" s="13"/>
      <c r="E11" s="13"/>
      <c r="F11" s="13"/>
      <c r="G11" s="13"/>
      <c r="H11" s="14"/>
      <c r="I11" s="12"/>
      <c r="J11" s="81"/>
      <c r="K11" s="55"/>
      <c r="L11" s="2"/>
      <c r="M11" s="2"/>
      <c r="N11" s="2"/>
    </row>
    <row r="12" spans="1:14" ht="36.75" customHeight="1" x14ac:dyDescent="0.25">
      <c r="A12" s="68"/>
      <c r="B12" s="22" t="s">
        <v>11</v>
      </c>
      <c r="C12" s="80"/>
      <c r="D12" s="13">
        <v>3588000</v>
      </c>
      <c r="E12" s="13">
        <v>3588000</v>
      </c>
      <c r="F12" s="13">
        <v>3588000</v>
      </c>
      <c r="G12" s="13">
        <f t="shared" si="0"/>
        <v>100</v>
      </c>
      <c r="H12" s="14">
        <f t="shared" si="1"/>
        <v>0</v>
      </c>
      <c r="I12" s="12">
        <f t="shared" si="2"/>
        <v>0</v>
      </c>
      <c r="J12" s="82"/>
      <c r="K12" s="56"/>
      <c r="L12" s="2"/>
      <c r="M12" s="2"/>
      <c r="N12" s="2"/>
    </row>
    <row r="13" spans="1:14" x14ac:dyDescent="0.25">
      <c r="A13" s="68" t="s">
        <v>135</v>
      </c>
      <c r="B13" s="34" t="s">
        <v>7</v>
      </c>
      <c r="C13" s="78" t="s">
        <v>27</v>
      </c>
      <c r="D13" s="13">
        <f>D14+D15</f>
        <v>8245</v>
      </c>
      <c r="E13" s="13">
        <f>E14+E15</f>
        <v>8645</v>
      </c>
      <c r="F13" s="13">
        <f>F14+F15</f>
        <v>8450</v>
      </c>
      <c r="G13" s="13">
        <f t="shared" si="0"/>
        <v>97.744360902255636</v>
      </c>
      <c r="H13" s="14">
        <f t="shared" si="1"/>
        <v>-195</v>
      </c>
      <c r="I13" s="12">
        <f t="shared" si="2"/>
        <v>-2.2556390977443608E-2</v>
      </c>
      <c r="J13" s="98"/>
      <c r="K13" s="54" t="s">
        <v>134</v>
      </c>
      <c r="L13" s="2"/>
      <c r="M13" s="2"/>
      <c r="N13" s="2"/>
    </row>
    <row r="14" spans="1:14" ht="52.5" customHeight="1" x14ac:dyDescent="0.25">
      <c r="A14" s="68"/>
      <c r="B14" s="34" t="s">
        <v>8</v>
      </c>
      <c r="C14" s="79"/>
      <c r="D14" s="13"/>
      <c r="E14" s="13"/>
      <c r="F14" s="13"/>
      <c r="G14" s="13"/>
      <c r="H14" s="13"/>
      <c r="I14" s="12"/>
      <c r="J14" s="99"/>
      <c r="K14" s="55"/>
      <c r="L14" s="2"/>
      <c r="M14" s="2"/>
      <c r="N14" s="2"/>
    </row>
    <row r="15" spans="1:14" ht="39" customHeight="1" x14ac:dyDescent="0.25">
      <c r="A15" s="68"/>
      <c r="B15" s="34" t="s">
        <v>11</v>
      </c>
      <c r="C15" s="80"/>
      <c r="D15" s="13">
        <v>8245</v>
      </c>
      <c r="E15" s="13">
        <v>8645</v>
      </c>
      <c r="F15" s="13">
        <v>8450</v>
      </c>
      <c r="G15" s="13">
        <f t="shared" si="0"/>
        <v>97.744360902255636</v>
      </c>
      <c r="H15" s="14">
        <f t="shared" si="1"/>
        <v>-195</v>
      </c>
      <c r="I15" s="12">
        <f t="shared" si="2"/>
        <v>-2.2556390977443608E-2</v>
      </c>
      <c r="J15" s="100"/>
      <c r="K15" s="56"/>
      <c r="L15" s="2"/>
      <c r="M15" s="2"/>
      <c r="N15" s="2"/>
    </row>
    <row r="16" spans="1:14" x14ac:dyDescent="0.25">
      <c r="A16" s="75" t="s">
        <v>32</v>
      </c>
      <c r="B16" s="34" t="s">
        <v>7</v>
      </c>
      <c r="C16" s="78" t="s">
        <v>27</v>
      </c>
      <c r="D16" s="30">
        <f>D17+D18</f>
        <v>104760</v>
      </c>
      <c r="E16" s="30">
        <f>E17+E18</f>
        <v>104760</v>
      </c>
      <c r="F16" s="30">
        <f>F17+F18</f>
        <v>104748</v>
      </c>
      <c r="G16" s="13">
        <f t="shared" si="0"/>
        <v>99.988545246277198</v>
      </c>
      <c r="H16" s="14">
        <f t="shared" si="1"/>
        <v>-12</v>
      </c>
      <c r="I16" s="12">
        <f t="shared" si="2"/>
        <v>-1.145475372279496E-4</v>
      </c>
      <c r="J16" s="83" t="s">
        <v>12</v>
      </c>
      <c r="K16" s="54" t="s">
        <v>161</v>
      </c>
      <c r="L16" s="2"/>
      <c r="M16" s="2"/>
      <c r="N16" s="2"/>
    </row>
    <row r="17" spans="1:14" ht="47.25" x14ac:dyDescent="0.25">
      <c r="A17" s="76"/>
      <c r="B17" s="34" t="s">
        <v>8</v>
      </c>
      <c r="C17" s="79"/>
      <c r="D17" s="13"/>
      <c r="E17" s="13"/>
      <c r="F17" s="13"/>
      <c r="G17" s="13"/>
      <c r="H17" s="13"/>
      <c r="I17" s="12"/>
      <c r="J17" s="81"/>
      <c r="K17" s="55"/>
      <c r="L17" s="2"/>
      <c r="M17" s="2"/>
      <c r="N17" s="2"/>
    </row>
    <row r="18" spans="1:14" ht="32.25" customHeight="1" x14ac:dyDescent="0.25">
      <c r="A18" s="77"/>
      <c r="B18" s="34" t="s">
        <v>11</v>
      </c>
      <c r="C18" s="80"/>
      <c r="D18" s="30">
        <v>104760</v>
      </c>
      <c r="E18" s="30">
        <v>104760</v>
      </c>
      <c r="F18" s="30">
        <v>104748</v>
      </c>
      <c r="G18" s="13">
        <f t="shared" si="0"/>
        <v>99.988545246277198</v>
      </c>
      <c r="H18" s="14">
        <f t="shared" si="1"/>
        <v>-12</v>
      </c>
      <c r="I18" s="12">
        <f t="shared" si="2"/>
        <v>-1.145475372279496E-4</v>
      </c>
      <c r="J18" s="82"/>
      <c r="K18" s="56"/>
      <c r="L18" s="2"/>
      <c r="M18" s="2"/>
      <c r="N18" s="2"/>
    </row>
    <row r="19" spans="1:14" x14ac:dyDescent="0.25">
      <c r="A19" s="75" t="s">
        <v>176</v>
      </c>
      <c r="B19" s="34" t="s">
        <v>7</v>
      </c>
      <c r="C19" s="78"/>
      <c r="D19" s="30">
        <f>D21+D20</f>
        <v>13868685.82</v>
      </c>
      <c r="E19" s="30">
        <f>E20+E21</f>
        <v>13595151.59</v>
      </c>
      <c r="F19" s="30">
        <f>F20+F21</f>
        <v>13381594.279999999</v>
      </c>
      <c r="G19" s="13">
        <f t="shared" si="0"/>
        <v>98.429165658166824</v>
      </c>
      <c r="H19" s="14">
        <f t="shared" si="1"/>
        <v>-213557.31000000052</v>
      </c>
      <c r="I19" s="12">
        <f t="shared" si="2"/>
        <v>-1.5708343418331869E-2</v>
      </c>
      <c r="J19" s="83" t="s">
        <v>12</v>
      </c>
      <c r="K19" s="83" t="s">
        <v>12</v>
      </c>
      <c r="L19" s="2"/>
      <c r="M19" s="2"/>
      <c r="N19" s="2"/>
    </row>
    <row r="20" spans="1:14" ht="47.25" x14ac:dyDescent="0.25">
      <c r="A20" s="76"/>
      <c r="B20" s="34" t="s">
        <v>8</v>
      </c>
      <c r="C20" s="79"/>
      <c r="D20" s="13">
        <f>D23+D26+D29</f>
        <v>10355900</v>
      </c>
      <c r="E20" s="13">
        <f>E23+E26+E29</f>
        <v>10355900</v>
      </c>
      <c r="F20" s="13">
        <f>F23+F26+F29</f>
        <v>10154287.01</v>
      </c>
      <c r="G20" s="13">
        <f t="shared" si="0"/>
        <v>98.053158199673618</v>
      </c>
      <c r="H20" s="14">
        <f t="shared" si="1"/>
        <v>-201612.99000000022</v>
      </c>
      <c r="I20" s="12">
        <f t="shared" si="2"/>
        <v>-1.9468418003263863E-2</v>
      </c>
      <c r="J20" s="81"/>
      <c r="K20" s="81"/>
      <c r="L20" s="2"/>
      <c r="M20" s="2"/>
      <c r="N20" s="2"/>
    </row>
    <row r="21" spans="1:14" ht="102.75" customHeight="1" x14ac:dyDescent="0.25">
      <c r="A21" s="77"/>
      <c r="B21" s="34" t="s">
        <v>11</v>
      </c>
      <c r="C21" s="80"/>
      <c r="D21" s="13">
        <v>3512785.82</v>
      </c>
      <c r="E21" s="13">
        <v>3239251.59</v>
      </c>
      <c r="F21" s="13">
        <v>3227307.27</v>
      </c>
      <c r="G21" s="13">
        <f t="shared" si="0"/>
        <v>99.631262973309219</v>
      </c>
      <c r="H21" s="14">
        <f t="shared" si="1"/>
        <v>-11944.319999999832</v>
      </c>
      <c r="I21" s="12">
        <f t="shared" si="2"/>
        <v>-3.6873702669078055E-3</v>
      </c>
      <c r="J21" s="82"/>
      <c r="K21" s="82"/>
      <c r="L21" s="2"/>
      <c r="M21" s="2"/>
      <c r="N21" s="2"/>
    </row>
    <row r="22" spans="1:14" x14ac:dyDescent="0.25">
      <c r="A22" s="75" t="s">
        <v>33</v>
      </c>
      <c r="B22" s="34" t="s">
        <v>7</v>
      </c>
      <c r="C22" s="78" t="s">
        <v>116</v>
      </c>
      <c r="D22" s="13">
        <f>D23+D24</f>
        <v>13305299.68</v>
      </c>
      <c r="E22" s="13">
        <f>E23+E24</f>
        <v>13034263.35</v>
      </c>
      <c r="F22" s="13">
        <f>F23+F24</f>
        <v>12830246.189999999</v>
      </c>
      <c r="G22" s="13">
        <f t="shared" si="0"/>
        <v>98.43476263658583</v>
      </c>
      <c r="H22" s="14">
        <f t="shared" si="1"/>
        <v>-204017.16000000015</v>
      </c>
      <c r="I22" s="12">
        <f t="shared" si="2"/>
        <v>-1.5652373634141754E-2</v>
      </c>
      <c r="J22" s="83" t="s">
        <v>12</v>
      </c>
      <c r="K22" s="54" t="s">
        <v>52</v>
      </c>
      <c r="L22" s="2"/>
      <c r="M22" s="2"/>
      <c r="N22" s="2"/>
    </row>
    <row r="23" spans="1:14" ht="47.25" x14ac:dyDescent="0.25">
      <c r="A23" s="76"/>
      <c r="B23" s="34" t="s">
        <v>8</v>
      </c>
      <c r="C23" s="79"/>
      <c r="D23" s="40">
        <v>9792513.8599999994</v>
      </c>
      <c r="E23" s="13">
        <v>9795011.7599999998</v>
      </c>
      <c r="F23" s="13">
        <v>9602938.9199999999</v>
      </c>
      <c r="G23" s="13">
        <f t="shared" si="0"/>
        <v>98.039074942366383</v>
      </c>
      <c r="H23" s="14">
        <f t="shared" si="1"/>
        <v>-192072.83999999985</v>
      </c>
      <c r="I23" s="12">
        <f t="shared" si="2"/>
        <v>-1.9609250576336199E-2</v>
      </c>
      <c r="J23" s="81"/>
      <c r="K23" s="55"/>
      <c r="L23" s="2"/>
      <c r="M23" s="2"/>
      <c r="N23" s="2"/>
    </row>
    <row r="24" spans="1:14" ht="31.5" x14ac:dyDescent="0.25">
      <c r="A24" s="77"/>
      <c r="B24" s="34" t="s">
        <v>11</v>
      </c>
      <c r="C24" s="80"/>
      <c r="D24" s="15">
        <v>3512785.82</v>
      </c>
      <c r="E24" s="13">
        <v>3239251.59</v>
      </c>
      <c r="F24" s="13">
        <v>3227307.27</v>
      </c>
      <c r="G24" s="13">
        <f t="shared" si="0"/>
        <v>99.631262973309219</v>
      </c>
      <c r="H24" s="14">
        <f t="shared" si="1"/>
        <v>-11944.319999999832</v>
      </c>
      <c r="I24" s="12">
        <f t="shared" si="2"/>
        <v>-3.6873702669078055E-3</v>
      </c>
      <c r="J24" s="82"/>
      <c r="K24" s="56"/>
      <c r="L24" s="2"/>
      <c r="M24" s="2"/>
      <c r="N24" s="2"/>
    </row>
    <row r="25" spans="1:14" x14ac:dyDescent="0.25">
      <c r="A25" s="75" t="s">
        <v>34</v>
      </c>
      <c r="B25" s="34" t="s">
        <v>7</v>
      </c>
      <c r="C25" s="78" t="s">
        <v>28</v>
      </c>
      <c r="D25" s="13">
        <f>D26+D27</f>
        <v>334436.63</v>
      </c>
      <c r="E25" s="13">
        <f>E26+E27</f>
        <v>334436.63</v>
      </c>
      <c r="F25" s="13">
        <f>F26+F27</f>
        <v>324896.48</v>
      </c>
      <c r="G25" s="13">
        <f t="shared" si="0"/>
        <v>97.147396802796379</v>
      </c>
      <c r="H25" s="14">
        <f t="shared" si="1"/>
        <v>-9540.1500000000233</v>
      </c>
      <c r="I25" s="12">
        <f t="shared" si="2"/>
        <v>-2.8526031972036146E-2</v>
      </c>
      <c r="J25" s="83" t="s">
        <v>12</v>
      </c>
      <c r="K25" s="54" t="s">
        <v>58</v>
      </c>
      <c r="L25" s="2"/>
      <c r="M25" s="2"/>
      <c r="N25" s="2"/>
    </row>
    <row r="26" spans="1:14" ht="50.25" customHeight="1" x14ac:dyDescent="0.25">
      <c r="A26" s="76"/>
      <c r="B26" s="34" t="s">
        <v>8</v>
      </c>
      <c r="C26" s="79"/>
      <c r="D26" s="40">
        <v>334436.63</v>
      </c>
      <c r="E26" s="13">
        <v>334436.63</v>
      </c>
      <c r="F26" s="13">
        <v>324896.48</v>
      </c>
      <c r="G26" s="13">
        <f t="shared" si="0"/>
        <v>97.147396802796379</v>
      </c>
      <c r="H26" s="14">
        <f t="shared" si="1"/>
        <v>-9540.1500000000233</v>
      </c>
      <c r="I26" s="12">
        <f t="shared" si="2"/>
        <v>-2.8526031972036146E-2</v>
      </c>
      <c r="J26" s="81"/>
      <c r="K26" s="55"/>
      <c r="L26" s="2"/>
      <c r="M26" s="2"/>
      <c r="N26" s="2"/>
    </row>
    <row r="27" spans="1:14" ht="31.5" x14ac:dyDescent="0.25">
      <c r="A27" s="77"/>
      <c r="B27" s="34" t="s">
        <v>11</v>
      </c>
      <c r="C27" s="80"/>
      <c r="D27" s="15"/>
      <c r="E27" s="13"/>
      <c r="F27" s="13"/>
      <c r="G27" s="13"/>
      <c r="H27" s="14"/>
      <c r="I27" s="12"/>
      <c r="J27" s="82"/>
      <c r="K27" s="56"/>
      <c r="L27" s="2"/>
      <c r="M27" s="2"/>
      <c r="N27" s="2"/>
    </row>
    <row r="28" spans="1:14" x14ac:dyDescent="0.25">
      <c r="A28" s="75" t="s">
        <v>35</v>
      </c>
      <c r="B28" s="34" t="s">
        <v>7</v>
      </c>
      <c r="C28" s="78" t="s">
        <v>29</v>
      </c>
      <c r="D28" s="13">
        <f>D29+D30</f>
        <v>228949.51</v>
      </c>
      <c r="E28" s="13">
        <f>E29+E30</f>
        <v>226451.61</v>
      </c>
      <c r="F28" s="13">
        <f>F29+F30</f>
        <v>226451.61</v>
      </c>
      <c r="G28" s="13">
        <f>F28/E28*100</f>
        <v>100</v>
      </c>
      <c r="H28" s="14">
        <f t="shared" si="1"/>
        <v>0</v>
      </c>
      <c r="I28" s="12">
        <f t="shared" si="2"/>
        <v>0</v>
      </c>
      <c r="J28" s="83" t="s">
        <v>12</v>
      </c>
      <c r="K28" s="54" t="s">
        <v>137</v>
      </c>
      <c r="L28" s="2"/>
      <c r="M28" s="2"/>
      <c r="N28" s="2"/>
    </row>
    <row r="29" spans="1:14" ht="47.25" x14ac:dyDescent="0.25">
      <c r="A29" s="76"/>
      <c r="B29" s="34" t="s">
        <v>8</v>
      </c>
      <c r="C29" s="79"/>
      <c r="D29" s="40">
        <v>228949.51</v>
      </c>
      <c r="E29" s="13">
        <v>226451.61</v>
      </c>
      <c r="F29" s="13">
        <v>226451.61</v>
      </c>
      <c r="G29" s="13">
        <f>F29/E29*100</f>
        <v>100</v>
      </c>
      <c r="H29" s="14">
        <f t="shared" si="1"/>
        <v>0</v>
      </c>
      <c r="I29" s="12">
        <f t="shared" si="2"/>
        <v>0</v>
      </c>
      <c r="J29" s="81"/>
      <c r="K29" s="55"/>
      <c r="L29" s="2"/>
      <c r="M29" s="2"/>
      <c r="N29" s="2"/>
    </row>
    <row r="30" spans="1:14" ht="31.5" x14ac:dyDescent="0.25">
      <c r="A30" s="77"/>
      <c r="B30" s="34" t="s">
        <v>11</v>
      </c>
      <c r="C30" s="80"/>
      <c r="D30" s="15"/>
      <c r="E30" s="13"/>
      <c r="F30" s="13"/>
      <c r="G30" s="13"/>
      <c r="H30" s="14"/>
      <c r="I30" s="12"/>
      <c r="J30" s="82"/>
      <c r="K30" s="56"/>
      <c r="L30" s="2"/>
      <c r="M30" s="2"/>
      <c r="N30" s="2"/>
    </row>
    <row r="31" spans="1:14" x14ac:dyDescent="0.25">
      <c r="A31" s="75" t="s">
        <v>36</v>
      </c>
      <c r="B31" s="34" t="s">
        <v>7</v>
      </c>
      <c r="C31" s="78" t="s">
        <v>116</v>
      </c>
      <c r="D31" s="49"/>
      <c r="E31" s="49"/>
      <c r="F31" s="49"/>
      <c r="G31" s="26"/>
      <c r="H31" s="49"/>
      <c r="I31" s="51"/>
      <c r="J31" s="83" t="s">
        <v>12</v>
      </c>
      <c r="K31" s="54" t="s">
        <v>115</v>
      </c>
      <c r="L31" s="2"/>
      <c r="M31" s="2"/>
      <c r="N31" s="2"/>
    </row>
    <row r="32" spans="1:14" ht="47.25" x14ac:dyDescent="0.25">
      <c r="A32" s="76"/>
      <c r="B32" s="34" t="s">
        <v>8</v>
      </c>
      <c r="C32" s="79"/>
      <c r="D32" s="50"/>
      <c r="E32" s="50"/>
      <c r="F32" s="50"/>
      <c r="G32" s="27"/>
      <c r="H32" s="50"/>
      <c r="I32" s="52"/>
      <c r="J32" s="81"/>
      <c r="K32" s="55"/>
      <c r="L32" s="2"/>
      <c r="M32" s="2"/>
      <c r="N32" s="2"/>
    </row>
    <row r="33" spans="1:14" ht="51.75" customHeight="1" x14ac:dyDescent="0.25">
      <c r="A33" s="77"/>
      <c r="B33" s="34" t="s">
        <v>11</v>
      </c>
      <c r="C33" s="80"/>
      <c r="D33" s="57"/>
      <c r="E33" s="57"/>
      <c r="F33" s="57"/>
      <c r="G33" s="30"/>
      <c r="H33" s="57"/>
      <c r="I33" s="58"/>
      <c r="J33" s="82"/>
      <c r="K33" s="56"/>
      <c r="L33" s="2"/>
      <c r="M33" s="2"/>
      <c r="N33" s="2"/>
    </row>
    <row r="34" spans="1:14" x14ac:dyDescent="0.25">
      <c r="A34" s="75" t="s">
        <v>177</v>
      </c>
      <c r="B34" s="34" t="s">
        <v>7</v>
      </c>
      <c r="C34" s="78" t="s">
        <v>117</v>
      </c>
      <c r="D34" s="13">
        <f>D35+D36</f>
        <v>26151777.260000002</v>
      </c>
      <c r="E34" s="13">
        <f>E35+E36</f>
        <v>23131513.52</v>
      </c>
      <c r="F34" s="13">
        <f>F35+F36</f>
        <v>23131513.510000002</v>
      </c>
      <c r="G34" s="13">
        <f>F34/E34*100</f>
        <v>99.999999956768946</v>
      </c>
      <c r="H34" s="14">
        <f t="shared" si="1"/>
        <v>-9.9999979138374329E-3</v>
      </c>
      <c r="I34" s="12">
        <f t="shared" ref="I34" si="3">H34/E34</f>
        <v>-4.3231057514637861E-10</v>
      </c>
      <c r="J34" s="83" t="s">
        <v>12</v>
      </c>
      <c r="K34" s="54" t="s">
        <v>60</v>
      </c>
      <c r="L34" s="2"/>
      <c r="M34" s="2"/>
      <c r="N34" s="2"/>
    </row>
    <row r="35" spans="1:14" ht="47.25" x14ac:dyDescent="0.25">
      <c r="A35" s="76"/>
      <c r="B35" s="34" t="s">
        <v>8</v>
      </c>
      <c r="C35" s="79"/>
      <c r="D35" s="13"/>
      <c r="E35" s="13"/>
      <c r="F35" s="13"/>
      <c r="G35" s="13"/>
      <c r="H35" s="13"/>
      <c r="I35" s="12"/>
      <c r="J35" s="81"/>
      <c r="K35" s="55"/>
      <c r="L35" s="2"/>
      <c r="M35" s="2"/>
      <c r="N35" s="2"/>
    </row>
    <row r="36" spans="1:14" ht="37.5" customHeight="1" x14ac:dyDescent="0.25">
      <c r="A36" s="77"/>
      <c r="B36" s="34" t="s">
        <v>11</v>
      </c>
      <c r="C36" s="80"/>
      <c r="D36" s="13">
        <v>26151777.260000002</v>
      </c>
      <c r="E36" s="13">
        <f t="shared" ref="E36" si="4">E39</f>
        <v>23131513.52</v>
      </c>
      <c r="F36" s="13">
        <f>F39</f>
        <v>23131513.510000002</v>
      </c>
      <c r="G36" s="13">
        <f t="shared" ref="G36:G39" si="5">F36/E36*100</f>
        <v>99.999999956768946</v>
      </c>
      <c r="H36" s="14">
        <f t="shared" si="1"/>
        <v>-9.9999979138374329E-3</v>
      </c>
      <c r="I36" s="12">
        <f t="shared" ref="I36:I37" si="6">H36/E36</f>
        <v>-4.3231057514637861E-10</v>
      </c>
      <c r="J36" s="82"/>
      <c r="K36" s="56"/>
      <c r="L36" s="2"/>
      <c r="M36" s="2"/>
      <c r="N36" s="2"/>
    </row>
    <row r="37" spans="1:14" x14ac:dyDescent="0.25">
      <c r="A37" s="75" t="s">
        <v>37</v>
      </c>
      <c r="B37" s="34" t="s">
        <v>7</v>
      </c>
      <c r="C37" s="78" t="s">
        <v>117</v>
      </c>
      <c r="D37" s="13">
        <f>SUM(D38:D39)</f>
        <v>26151777.260000002</v>
      </c>
      <c r="E37" s="13">
        <f>SUM(E38:E39)</f>
        <v>23131513.52</v>
      </c>
      <c r="F37" s="13">
        <f>SUM(F38:F39)</f>
        <v>23131513.510000002</v>
      </c>
      <c r="G37" s="13">
        <f t="shared" si="5"/>
        <v>99.999999956768946</v>
      </c>
      <c r="H37" s="14">
        <f t="shared" si="1"/>
        <v>-9.9999979138374329E-3</v>
      </c>
      <c r="I37" s="12">
        <f t="shared" si="6"/>
        <v>-4.3231057514637861E-10</v>
      </c>
      <c r="J37" s="83" t="s">
        <v>12</v>
      </c>
      <c r="K37" s="54" t="s">
        <v>59</v>
      </c>
      <c r="L37" s="2"/>
      <c r="M37" s="2"/>
      <c r="N37" s="2"/>
    </row>
    <row r="38" spans="1:14" ht="47.25" x14ac:dyDescent="0.25">
      <c r="A38" s="76"/>
      <c r="B38" s="34" t="s">
        <v>8</v>
      </c>
      <c r="C38" s="79"/>
      <c r="D38" s="13"/>
      <c r="E38" s="13"/>
      <c r="F38" s="13"/>
      <c r="G38" s="13"/>
      <c r="H38" s="14"/>
      <c r="I38" s="12"/>
      <c r="J38" s="81"/>
      <c r="K38" s="55"/>
      <c r="L38" s="2"/>
      <c r="M38" s="2"/>
      <c r="N38" s="2"/>
    </row>
    <row r="39" spans="1:14" ht="31.5" x14ac:dyDescent="0.25">
      <c r="A39" s="77"/>
      <c r="B39" s="34" t="s">
        <v>11</v>
      </c>
      <c r="C39" s="80"/>
      <c r="D39" s="15">
        <v>26151777.260000002</v>
      </c>
      <c r="E39" s="13">
        <v>23131513.52</v>
      </c>
      <c r="F39" s="13">
        <v>23131513.510000002</v>
      </c>
      <c r="G39" s="13">
        <f t="shared" si="5"/>
        <v>99.999999956768946</v>
      </c>
      <c r="H39" s="14">
        <f t="shared" si="1"/>
        <v>-9.9999979138374329E-3</v>
      </c>
      <c r="I39" s="12">
        <f t="shared" ref="I39" si="7">H39/E39</f>
        <v>-4.3231057514637861E-10</v>
      </c>
      <c r="J39" s="82"/>
      <c r="K39" s="56"/>
      <c r="L39" s="2"/>
      <c r="M39" s="2"/>
      <c r="N39" s="2"/>
    </row>
    <row r="40" spans="1:14" ht="33.75" customHeight="1" x14ac:dyDescent="0.25">
      <c r="A40" s="75" t="s">
        <v>179</v>
      </c>
      <c r="B40" s="34" t="s">
        <v>7</v>
      </c>
      <c r="C40" s="78" t="s">
        <v>117</v>
      </c>
      <c r="D40" s="65"/>
      <c r="E40" s="65"/>
      <c r="F40" s="65"/>
      <c r="G40" s="49"/>
      <c r="H40" s="65"/>
      <c r="I40" s="62"/>
      <c r="J40" s="83" t="s">
        <v>12</v>
      </c>
      <c r="K40" s="54" t="s">
        <v>66</v>
      </c>
      <c r="L40" s="2"/>
      <c r="M40" s="2"/>
      <c r="N40" s="2"/>
    </row>
    <row r="41" spans="1:14" ht="47.25" x14ac:dyDescent="0.25">
      <c r="A41" s="76"/>
      <c r="B41" s="34" t="s">
        <v>8</v>
      </c>
      <c r="C41" s="79"/>
      <c r="D41" s="66"/>
      <c r="E41" s="66"/>
      <c r="F41" s="66"/>
      <c r="G41" s="50"/>
      <c r="H41" s="66"/>
      <c r="I41" s="63"/>
      <c r="J41" s="81"/>
      <c r="K41" s="55"/>
      <c r="L41" s="2"/>
      <c r="M41" s="2"/>
      <c r="N41" s="2"/>
    </row>
    <row r="42" spans="1:14" ht="31.5" x14ac:dyDescent="0.25">
      <c r="A42" s="77"/>
      <c r="B42" s="34" t="s">
        <v>11</v>
      </c>
      <c r="C42" s="80"/>
      <c r="D42" s="67"/>
      <c r="E42" s="67"/>
      <c r="F42" s="67"/>
      <c r="G42" s="57"/>
      <c r="H42" s="67"/>
      <c r="I42" s="64"/>
      <c r="J42" s="82"/>
      <c r="K42" s="56"/>
      <c r="L42" s="2"/>
      <c r="M42" s="2"/>
      <c r="N42" s="2"/>
    </row>
    <row r="43" spans="1:14" ht="34.5" customHeight="1" x14ac:dyDescent="0.25">
      <c r="A43" s="75" t="s">
        <v>180</v>
      </c>
      <c r="B43" s="34" t="s">
        <v>7</v>
      </c>
      <c r="C43" s="78" t="s">
        <v>118</v>
      </c>
      <c r="D43" s="49"/>
      <c r="E43" s="49"/>
      <c r="F43" s="49"/>
      <c r="G43" s="26"/>
      <c r="H43" s="49"/>
      <c r="I43" s="51"/>
      <c r="J43" s="83" t="s">
        <v>12</v>
      </c>
      <c r="K43" s="54" t="s">
        <v>67</v>
      </c>
      <c r="L43" s="2"/>
      <c r="M43" s="2"/>
      <c r="N43" s="2"/>
    </row>
    <row r="44" spans="1:14" ht="62.25" customHeight="1" x14ac:dyDescent="0.25">
      <c r="A44" s="76"/>
      <c r="B44" s="34" t="s">
        <v>8</v>
      </c>
      <c r="C44" s="79"/>
      <c r="D44" s="50"/>
      <c r="E44" s="50"/>
      <c r="F44" s="50"/>
      <c r="G44" s="27"/>
      <c r="H44" s="50"/>
      <c r="I44" s="52"/>
      <c r="J44" s="81"/>
      <c r="K44" s="55"/>
      <c r="L44" s="2"/>
      <c r="M44" s="2"/>
      <c r="N44" s="2"/>
    </row>
    <row r="45" spans="1:14" ht="35.25" customHeight="1" x14ac:dyDescent="0.25">
      <c r="A45" s="77"/>
      <c r="B45" s="34" t="s">
        <v>11</v>
      </c>
      <c r="C45" s="80"/>
      <c r="D45" s="57"/>
      <c r="E45" s="57"/>
      <c r="F45" s="57"/>
      <c r="G45" s="30"/>
      <c r="H45" s="57"/>
      <c r="I45" s="58"/>
      <c r="J45" s="82"/>
      <c r="K45" s="56"/>
      <c r="L45" s="2"/>
      <c r="M45" s="2"/>
      <c r="N45" s="2"/>
    </row>
    <row r="46" spans="1:14" ht="19.5" customHeight="1" x14ac:dyDescent="0.25">
      <c r="A46" s="75" t="s">
        <v>163</v>
      </c>
      <c r="B46" s="34" t="s">
        <v>7</v>
      </c>
      <c r="C46" s="78" t="s">
        <v>119</v>
      </c>
      <c r="D46" s="30">
        <f>D47+D48</f>
        <v>190051.47</v>
      </c>
      <c r="E46" s="30">
        <f>E47+E48</f>
        <v>209754.13</v>
      </c>
      <c r="F46" s="30">
        <f>F47+F48</f>
        <v>208071.06</v>
      </c>
      <c r="G46" s="13">
        <f t="shared" ref="G46" si="8">F46/E46*100</f>
        <v>99.197598636079292</v>
      </c>
      <c r="H46" s="14">
        <f t="shared" si="1"/>
        <v>-1683.070000000007</v>
      </c>
      <c r="I46" s="12">
        <f>H46/E46</f>
        <v>-8.0240136392070414E-3</v>
      </c>
      <c r="J46" s="83" t="s">
        <v>12</v>
      </c>
      <c r="K46" s="54" t="s">
        <v>162</v>
      </c>
      <c r="L46" s="2"/>
      <c r="M46" s="2"/>
      <c r="N46" s="2"/>
    </row>
    <row r="47" spans="1:14" ht="48" customHeight="1" x14ac:dyDescent="0.25">
      <c r="A47" s="76"/>
      <c r="B47" s="35" t="s">
        <v>8</v>
      </c>
      <c r="C47" s="79"/>
      <c r="D47" s="30"/>
      <c r="E47" s="30"/>
      <c r="F47" s="30"/>
      <c r="G47" s="30"/>
      <c r="H47" s="14"/>
      <c r="I47" s="12"/>
      <c r="J47" s="81"/>
      <c r="K47" s="55"/>
      <c r="L47" s="2"/>
      <c r="M47" s="2"/>
      <c r="N47" s="2"/>
    </row>
    <row r="48" spans="1:14" ht="46.5" customHeight="1" x14ac:dyDescent="0.25">
      <c r="A48" s="77"/>
      <c r="B48" s="34" t="s">
        <v>11</v>
      </c>
      <c r="C48" s="80"/>
      <c r="D48" s="15">
        <v>190051.47</v>
      </c>
      <c r="E48" s="13">
        <v>209754.13</v>
      </c>
      <c r="F48" s="13">
        <v>208071.06</v>
      </c>
      <c r="G48" s="13">
        <f t="shared" ref="G48:G49" si="9">F48/E48*100</f>
        <v>99.197598636079292</v>
      </c>
      <c r="H48" s="14">
        <f t="shared" si="1"/>
        <v>-1683.070000000007</v>
      </c>
      <c r="I48" s="12">
        <f t="shared" ref="I48:I56" si="10">H48/E48</f>
        <v>-8.0240136392070414E-3</v>
      </c>
      <c r="J48" s="82"/>
      <c r="K48" s="56"/>
      <c r="L48" s="2"/>
      <c r="M48" s="2"/>
      <c r="N48" s="2"/>
    </row>
    <row r="49" spans="1:14" ht="32.25" customHeight="1" x14ac:dyDescent="0.25">
      <c r="A49" s="75" t="s">
        <v>95</v>
      </c>
      <c r="B49" s="34" t="s">
        <v>7</v>
      </c>
      <c r="C49" s="37"/>
      <c r="D49" s="16">
        <f>D52+D51+D50</f>
        <v>862971.68</v>
      </c>
      <c r="E49" s="30">
        <f>E52+E51+E50</f>
        <v>862971.68</v>
      </c>
      <c r="F49" s="30">
        <f>F52+F51+F50</f>
        <v>792834.16</v>
      </c>
      <c r="G49" s="13">
        <f t="shared" si="9"/>
        <v>91.872558320801446</v>
      </c>
      <c r="H49" s="14">
        <f>F49-E49</f>
        <v>-70137.520000000019</v>
      </c>
      <c r="I49" s="12">
        <f t="shared" si="10"/>
        <v>-8.127441679198559E-2</v>
      </c>
      <c r="J49" s="38"/>
      <c r="K49" s="28"/>
      <c r="L49" s="2"/>
      <c r="M49" s="2"/>
      <c r="N49" s="2"/>
    </row>
    <row r="50" spans="1:14" ht="57" customHeight="1" x14ac:dyDescent="0.25">
      <c r="A50" s="76"/>
      <c r="B50" s="34" t="s">
        <v>97</v>
      </c>
      <c r="C50" s="78" t="s">
        <v>120</v>
      </c>
      <c r="D50" s="16">
        <v>0</v>
      </c>
      <c r="E50" s="30">
        <v>0</v>
      </c>
      <c r="F50" s="30">
        <v>0</v>
      </c>
      <c r="G50" s="30"/>
      <c r="H50" s="14">
        <v>0</v>
      </c>
      <c r="I50" s="12"/>
      <c r="J50" s="54" t="s">
        <v>143</v>
      </c>
      <c r="K50" s="54" t="s">
        <v>98</v>
      </c>
      <c r="L50" s="2"/>
      <c r="M50" s="2"/>
      <c r="N50" s="2"/>
    </row>
    <row r="51" spans="1:14" ht="54" customHeight="1" x14ac:dyDescent="0.25">
      <c r="A51" s="76"/>
      <c r="B51" s="34" t="s">
        <v>8</v>
      </c>
      <c r="C51" s="79"/>
      <c r="D51" s="16">
        <v>0</v>
      </c>
      <c r="E51" s="30">
        <v>0</v>
      </c>
      <c r="F51" s="30">
        <v>0</v>
      </c>
      <c r="G51" s="30"/>
      <c r="H51" s="14">
        <v>0</v>
      </c>
      <c r="I51" s="12"/>
      <c r="J51" s="55"/>
      <c r="K51" s="55"/>
      <c r="L51" s="2"/>
      <c r="M51" s="2"/>
      <c r="N51" s="2"/>
    </row>
    <row r="52" spans="1:14" ht="90" customHeight="1" x14ac:dyDescent="0.25">
      <c r="A52" s="77"/>
      <c r="B52" s="34" t="s">
        <v>39</v>
      </c>
      <c r="C52" s="80"/>
      <c r="D52" s="16">
        <v>862971.68</v>
      </c>
      <c r="E52" s="30">
        <v>862971.68</v>
      </c>
      <c r="F52" s="11">
        <v>792834.16</v>
      </c>
      <c r="G52" s="13">
        <f t="shared" ref="G52:G53" si="11">F52/E52*100</f>
        <v>91.872558320801446</v>
      </c>
      <c r="H52" s="14">
        <f>F52-E52</f>
        <v>-70137.520000000019</v>
      </c>
      <c r="I52" s="12">
        <f t="shared" si="10"/>
        <v>-8.127441679198559E-2</v>
      </c>
      <c r="J52" s="56"/>
      <c r="K52" s="56"/>
      <c r="L52" s="2"/>
      <c r="M52" s="2"/>
      <c r="N52" s="2"/>
    </row>
    <row r="53" spans="1:14" x14ac:dyDescent="0.25">
      <c r="A53" s="75" t="s">
        <v>99</v>
      </c>
      <c r="B53" s="34" t="s">
        <v>7</v>
      </c>
      <c r="C53" s="78" t="s">
        <v>120</v>
      </c>
      <c r="D53" s="16">
        <f>D56+D55+D54</f>
        <v>41510895.740000002</v>
      </c>
      <c r="E53" s="30">
        <f>E56+E55+E54</f>
        <v>41510895.740000002</v>
      </c>
      <c r="F53" s="17">
        <f>F56+F55+F54</f>
        <v>41509579.119999997</v>
      </c>
      <c r="G53" s="13">
        <f t="shared" si="11"/>
        <v>99.996828254422041</v>
      </c>
      <c r="H53" s="14">
        <f>F53-E53</f>
        <v>-1316.6200000047684</v>
      </c>
      <c r="I53" s="12">
        <f t="shared" si="10"/>
        <v>-3.1717455779593552E-5</v>
      </c>
      <c r="J53" s="3"/>
      <c r="K53" s="55" t="s">
        <v>113</v>
      </c>
      <c r="L53" s="2"/>
      <c r="M53" s="2"/>
      <c r="N53" s="2"/>
    </row>
    <row r="54" spans="1:14" ht="47.25" x14ac:dyDescent="0.25">
      <c r="A54" s="76"/>
      <c r="B54" s="34" t="s">
        <v>97</v>
      </c>
      <c r="C54" s="79"/>
      <c r="D54" s="16">
        <v>0</v>
      </c>
      <c r="E54" s="30">
        <v>0</v>
      </c>
      <c r="F54" s="17">
        <v>0</v>
      </c>
      <c r="G54" s="17"/>
      <c r="H54" s="14">
        <f>F54-E54</f>
        <v>0</v>
      </c>
      <c r="I54" s="12"/>
      <c r="J54" s="81" t="s">
        <v>96</v>
      </c>
      <c r="K54" s="92"/>
      <c r="L54" s="2"/>
      <c r="M54" s="2"/>
      <c r="N54" s="2"/>
    </row>
    <row r="55" spans="1:14" ht="47.25" x14ac:dyDescent="0.25">
      <c r="A55" s="76"/>
      <c r="B55" s="34" t="s">
        <v>8</v>
      </c>
      <c r="C55" s="79"/>
      <c r="D55" s="16">
        <v>0</v>
      </c>
      <c r="E55" s="30">
        <v>0</v>
      </c>
      <c r="F55" s="17">
        <v>0</v>
      </c>
      <c r="G55" s="17"/>
      <c r="H55" s="14">
        <f>F55-E55</f>
        <v>0</v>
      </c>
      <c r="I55" s="12"/>
      <c r="J55" s="81"/>
      <c r="K55" s="92"/>
      <c r="L55" s="2"/>
      <c r="M55" s="2"/>
      <c r="N55" s="2"/>
    </row>
    <row r="56" spans="1:14" ht="31.5" x14ac:dyDescent="0.25">
      <c r="A56" s="77"/>
      <c r="B56" s="34" t="s">
        <v>39</v>
      </c>
      <c r="C56" s="80"/>
      <c r="D56" s="16">
        <v>41510895.740000002</v>
      </c>
      <c r="E56" s="30">
        <v>41510895.740000002</v>
      </c>
      <c r="F56" s="17">
        <v>41509579.119999997</v>
      </c>
      <c r="G56" s="13">
        <f t="shared" ref="G56" si="12">F56/E56*100</f>
        <v>99.996828254422041</v>
      </c>
      <c r="H56" s="14">
        <f>F56-E56</f>
        <v>-1316.6200000047684</v>
      </c>
      <c r="I56" s="12">
        <f t="shared" si="10"/>
        <v>-3.1717455779593552E-5</v>
      </c>
      <c r="J56" s="82"/>
      <c r="K56" s="92"/>
      <c r="L56" s="2"/>
      <c r="M56" s="2"/>
      <c r="N56" s="2"/>
    </row>
    <row r="57" spans="1:14" x14ac:dyDescent="0.25">
      <c r="A57" s="75" t="s">
        <v>100</v>
      </c>
      <c r="B57" s="34" t="s">
        <v>7</v>
      </c>
      <c r="C57" s="78" t="s">
        <v>116</v>
      </c>
      <c r="D57" s="65"/>
      <c r="E57" s="65"/>
      <c r="F57" s="65"/>
      <c r="G57" s="41"/>
      <c r="H57" s="65"/>
      <c r="I57" s="62"/>
      <c r="J57" s="53" t="s">
        <v>12</v>
      </c>
      <c r="K57" s="84"/>
      <c r="L57" s="2"/>
      <c r="M57" s="2"/>
      <c r="N57" s="2"/>
    </row>
    <row r="58" spans="1:14" ht="47.25" x14ac:dyDescent="0.25">
      <c r="A58" s="76"/>
      <c r="B58" s="34" t="s">
        <v>8</v>
      </c>
      <c r="C58" s="79"/>
      <c r="D58" s="66"/>
      <c r="E58" s="66"/>
      <c r="F58" s="66"/>
      <c r="G58" s="42"/>
      <c r="H58" s="66"/>
      <c r="I58" s="63"/>
      <c r="J58" s="53"/>
      <c r="K58" s="84"/>
      <c r="L58" s="2"/>
      <c r="M58" s="2"/>
      <c r="N58" s="2"/>
    </row>
    <row r="59" spans="1:14" ht="31.5" x14ac:dyDescent="0.25">
      <c r="A59" s="77"/>
      <c r="B59" s="34" t="s">
        <v>11</v>
      </c>
      <c r="C59" s="80"/>
      <c r="D59" s="67"/>
      <c r="E59" s="67"/>
      <c r="F59" s="67"/>
      <c r="G59" s="16"/>
      <c r="H59" s="67"/>
      <c r="I59" s="64"/>
      <c r="J59" s="53"/>
      <c r="K59" s="84"/>
      <c r="L59" s="2"/>
      <c r="M59" s="2"/>
      <c r="N59" s="2"/>
    </row>
    <row r="60" spans="1:14" x14ac:dyDescent="0.25">
      <c r="A60" s="75" t="s">
        <v>101</v>
      </c>
      <c r="B60" s="34" t="s">
        <v>7</v>
      </c>
      <c r="C60" s="78" t="s">
        <v>28</v>
      </c>
      <c r="D60" s="65"/>
      <c r="E60" s="65"/>
      <c r="F60" s="65"/>
      <c r="G60" s="41"/>
      <c r="H60" s="65"/>
      <c r="I60" s="62"/>
      <c r="J60" s="53" t="s">
        <v>12</v>
      </c>
      <c r="K60" s="55" t="s">
        <v>65</v>
      </c>
      <c r="L60" s="2"/>
      <c r="M60" s="2"/>
      <c r="N60" s="2"/>
    </row>
    <row r="61" spans="1:14" ht="47.25" x14ac:dyDescent="0.25">
      <c r="A61" s="76"/>
      <c r="B61" s="34" t="s">
        <v>8</v>
      </c>
      <c r="C61" s="79"/>
      <c r="D61" s="66"/>
      <c r="E61" s="66"/>
      <c r="F61" s="66"/>
      <c r="G61" s="42"/>
      <c r="H61" s="66"/>
      <c r="I61" s="63"/>
      <c r="J61" s="53"/>
      <c r="K61" s="55"/>
      <c r="L61" s="2"/>
      <c r="M61" s="2"/>
      <c r="N61" s="2"/>
    </row>
    <row r="62" spans="1:14" ht="31.5" x14ac:dyDescent="0.25">
      <c r="A62" s="77"/>
      <c r="B62" s="34" t="s">
        <v>11</v>
      </c>
      <c r="C62" s="80"/>
      <c r="D62" s="67"/>
      <c r="E62" s="67"/>
      <c r="F62" s="67"/>
      <c r="G62" s="16"/>
      <c r="H62" s="67"/>
      <c r="I62" s="64"/>
      <c r="J62" s="53"/>
      <c r="K62" s="56"/>
      <c r="L62" s="2"/>
      <c r="M62" s="2"/>
      <c r="N62" s="2"/>
    </row>
    <row r="63" spans="1:14" x14ac:dyDescent="0.25">
      <c r="A63" s="75" t="s">
        <v>102</v>
      </c>
      <c r="B63" s="34" t="s">
        <v>7</v>
      </c>
      <c r="C63" s="78" t="s">
        <v>121</v>
      </c>
      <c r="D63" s="65"/>
      <c r="E63" s="65"/>
      <c r="F63" s="65"/>
      <c r="G63" s="41"/>
      <c r="H63" s="65"/>
      <c r="I63" s="62"/>
      <c r="J63" s="83" t="s">
        <v>12</v>
      </c>
      <c r="K63" s="54" t="s">
        <v>64</v>
      </c>
      <c r="L63" s="2"/>
      <c r="M63" s="2"/>
      <c r="N63" s="2"/>
    </row>
    <row r="64" spans="1:14" ht="47.25" x14ac:dyDescent="0.25">
      <c r="A64" s="76"/>
      <c r="B64" s="34" t="s">
        <v>8</v>
      </c>
      <c r="C64" s="79"/>
      <c r="D64" s="66"/>
      <c r="E64" s="66"/>
      <c r="F64" s="66"/>
      <c r="G64" s="42"/>
      <c r="H64" s="66"/>
      <c r="I64" s="63"/>
      <c r="J64" s="81"/>
      <c r="K64" s="55"/>
      <c r="L64" s="2"/>
      <c r="M64" s="2"/>
      <c r="N64" s="2"/>
    </row>
    <row r="65" spans="1:14" ht="42" customHeight="1" x14ac:dyDescent="0.25">
      <c r="A65" s="77"/>
      <c r="B65" s="34" t="s">
        <v>11</v>
      </c>
      <c r="C65" s="80"/>
      <c r="D65" s="67"/>
      <c r="E65" s="67"/>
      <c r="F65" s="67"/>
      <c r="G65" s="16"/>
      <c r="H65" s="67"/>
      <c r="I65" s="64"/>
      <c r="J65" s="82"/>
      <c r="K65" s="56"/>
      <c r="L65" s="2"/>
      <c r="M65" s="2"/>
      <c r="N65" s="2"/>
    </row>
    <row r="66" spans="1:14" x14ac:dyDescent="0.25">
      <c r="A66" s="75" t="s">
        <v>103</v>
      </c>
      <c r="B66" s="34" t="s">
        <v>7</v>
      </c>
      <c r="C66" s="78" t="s">
        <v>117</v>
      </c>
      <c r="D66" s="49"/>
      <c r="E66" s="49"/>
      <c r="F66" s="49"/>
      <c r="G66" s="26"/>
      <c r="H66" s="49"/>
      <c r="I66" s="51"/>
      <c r="J66" s="83" t="s">
        <v>12</v>
      </c>
      <c r="K66" s="54"/>
      <c r="L66" s="2"/>
      <c r="M66" s="2"/>
      <c r="N66" s="2"/>
    </row>
    <row r="67" spans="1:14" ht="47.25" x14ac:dyDescent="0.25">
      <c r="A67" s="76"/>
      <c r="B67" s="34" t="s">
        <v>8</v>
      </c>
      <c r="C67" s="79"/>
      <c r="D67" s="50"/>
      <c r="E67" s="50"/>
      <c r="F67" s="50"/>
      <c r="G67" s="27"/>
      <c r="H67" s="50"/>
      <c r="I67" s="52"/>
      <c r="J67" s="81"/>
      <c r="K67" s="55"/>
      <c r="L67" s="2"/>
      <c r="M67" s="2"/>
      <c r="N67" s="2"/>
    </row>
    <row r="68" spans="1:14" ht="31.5" x14ac:dyDescent="0.25">
      <c r="A68" s="77"/>
      <c r="B68" s="34" t="s">
        <v>11</v>
      </c>
      <c r="C68" s="80"/>
      <c r="D68" s="57"/>
      <c r="E68" s="57"/>
      <c r="F68" s="57"/>
      <c r="G68" s="30"/>
      <c r="H68" s="57"/>
      <c r="I68" s="58"/>
      <c r="J68" s="82"/>
      <c r="K68" s="56"/>
      <c r="L68" s="2"/>
      <c r="M68" s="2"/>
      <c r="N68" s="2"/>
    </row>
    <row r="69" spans="1:14" x14ac:dyDescent="0.25">
      <c r="A69" s="75" t="s">
        <v>104</v>
      </c>
      <c r="B69" s="34" t="s">
        <v>7</v>
      </c>
      <c r="C69" s="78" t="s">
        <v>122</v>
      </c>
      <c r="D69" s="49"/>
      <c r="E69" s="49"/>
      <c r="F69" s="49"/>
      <c r="G69" s="26"/>
      <c r="H69" s="49"/>
      <c r="I69" s="51"/>
      <c r="J69" s="83" t="s">
        <v>12</v>
      </c>
      <c r="K69" s="54" t="s">
        <v>114</v>
      </c>
      <c r="L69" s="2"/>
      <c r="M69" s="2"/>
      <c r="N69" s="2"/>
    </row>
    <row r="70" spans="1:14" ht="47.25" x14ac:dyDescent="0.25">
      <c r="A70" s="76"/>
      <c r="B70" s="34" t="s">
        <v>8</v>
      </c>
      <c r="C70" s="79"/>
      <c r="D70" s="50"/>
      <c r="E70" s="50"/>
      <c r="F70" s="50"/>
      <c r="G70" s="27"/>
      <c r="H70" s="50"/>
      <c r="I70" s="52"/>
      <c r="J70" s="81"/>
      <c r="K70" s="55"/>
      <c r="L70" s="2"/>
      <c r="M70" s="2"/>
      <c r="N70" s="2"/>
    </row>
    <row r="71" spans="1:14" ht="35.25" customHeight="1" x14ac:dyDescent="0.25">
      <c r="A71" s="77"/>
      <c r="B71" s="34" t="s">
        <v>11</v>
      </c>
      <c r="C71" s="80"/>
      <c r="D71" s="57"/>
      <c r="E71" s="57"/>
      <c r="F71" s="57"/>
      <c r="G71" s="30"/>
      <c r="H71" s="57"/>
      <c r="I71" s="58"/>
      <c r="J71" s="82"/>
      <c r="K71" s="56"/>
      <c r="L71" s="2"/>
      <c r="M71" s="2"/>
      <c r="N71" s="2"/>
    </row>
    <row r="72" spans="1:14" x14ac:dyDescent="0.25">
      <c r="A72" s="75" t="s">
        <v>105</v>
      </c>
      <c r="B72" s="34" t="s">
        <v>7</v>
      </c>
      <c r="C72" s="78" t="s">
        <v>122</v>
      </c>
      <c r="D72" s="49"/>
      <c r="E72" s="49"/>
      <c r="F72" s="49"/>
      <c r="G72" s="26"/>
      <c r="H72" s="49"/>
      <c r="I72" s="51"/>
      <c r="J72" s="83" t="s">
        <v>12</v>
      </c>
      <c r="K72" s="54" t="s">
        <v>61</v>
      </c>
      <c r="L72" s="2"/>
      <c r="M72" s="2"/>
      <c r="N72" s="2"/>
    </row>
    <row r="73" spans="1:14" ht="47.25" x14ac:dyDescent="0.25">
      <c r="A73" s="76"/>
      <c r="B73" s="34" t="s">
        <v>8</v>
      </c>
      <c r="C73" s="79"/>
      <c r="D73" s="50"/>
      <c r="E73" s="50"/>
      <c r="F73" s="50"/>
      <c r="G73" s="27"/>
      <c r="H73" s="50"/>
      <c r="I73" s="52"/>
      <c r="J73" s="81"/>
      <c r="K73" s="55"/>
      <c r="L73" s="2"/>
      <c r="M73" s="2"/>
      <c r="N73" s="2"/>
    </row>
    <row r="74" spans="1:14" ht="87" customHeight="1" x14ac:dyDescent="0.25">
      <c r="A74" s="77"/>
      <c r="B74" s="34" t="s">
        <v>11</v>
      </c>
      <c r="C74" s="80"/>
      <c r="D74" s="57"/>
      <c r="E74" s="57"/>
      <c r="F74" s="57"/>
      <c r="G74" s="30"/>
      <c r="H74" s="57"/>
      <c r="I74" s="58"/>
      <c r="J74" s="82"/>
      <c r="K74" s="56"/>
      <c r="L74" s="2"/>
      <c r="M74" s="2"/>
      <c r="N74" s="2"/>
    </row>
    <row r="75" spans="1:14" x14ac:dyDescent="0.25">
      <c r="A75" s="75" t="s">
        <v>165</v>
      </c>
      <c r="B75" s="34" t="s">
        <v>7</v>
      </c>
      <c r="C75" s="78" t="s">
        <v>122</v>
      </c>
      <c r="D75" s="49"/>
      <c r="E75" s="49"/>
      <c r="F75" s="49"/>
      <c r="G75" s="26"/>
      <c r="H75" s="49"/>
      <c r="I75" s="51"/>
      <c r="J75" s="83" t="s">
        <v>12</v>
      </c>
      <c r="K75" s="54" t="s">
        <v>62</v>
      </c>
      <c r="L75" s="2"/>
      <c r="M75" s="2"/>
      <c r="N75" s="2"/>
    </row>
    <row r="76" spans="1:14" ht="47.25" x14ac:dyDescent="0.25">
      <c r="A76" s="76"/>
      <c r="B76" s="34" t="s">
        <v>38</v>
      </c>
      <c r="C76" s="79"/>
      <c r="D76" s="50"/>
      <c r="E76" s="50"/>
      <c r="F76" s="50"/>
      <c r="G76" s="27"/>
      <c r="H76" s="50"/>
      <c r="I76" s="52"/>
      <c r="J76" s="81"/>
      <c r="K76" s="55"/>
      <c r="L76" s="2"/>
      <c r="M76" s="2"/>
      <c r="N76" s="2"/>
    </row>
    <row r="77" spans="1:14" ht="81" customHeight="1" x14ac:dyDescent="0.25">
      <c r="A77" s="77"/>
      <c r="B77" s="34" t="s">
        <v>39</v>
      </c>
      <c r="C77" s="80"/>
      <c r="D77" s="57"/>
      <c r="E77" s="57"/>
      <c r="F77" s="57"/>
      <c r="G77" s="30"/>
      <c r="H77" s="57"/>
      <c r="I77" s="58"/>
      <c r="J77" s="82"/>
      <c r="K77" s="56"/>
      <c r="L77" s="2"/>
      <c r="M77" s="2"/>
      <c r="N77" s="2"/>
    </row>
    <row r="78" spans="1:14" ht="25.5" customHeight="1" x14ac:dyDescent="0.25">
      <c r="A78" s="75" t="s">
        <v>166</v>
      </c>
      <c r="B78" s="34" t="s">
        <v>7</v>
      </c>
      <c r="C78" s="78" t="s">
        <v>122</v>
      </c>
      <c r="D78" s="49"/>
      <c r="E78" s="49"/>
      <c r="F78" s="49"/>
      <c r="G78" s="26"/>
      <c r="H78" s="49"/>
      <c r="I78" s="51"/>
      <c r="J78" s="83" t="s">
        <v>12</v>
      </c>
      <c r="K78" s="54" t="s">
        <v>144</v>
      </c>
      <c r="L78" s="2"/>
      <c r="M78" s="2"/>
      <c r="N78" s="2"/>
    </row>
    <row r="79" spans="1:14" ht="47.25" x14ac:dyDescent="0.25">
      <c r="A79" s="76"/>
      <c r="B79" s="34" t="s">
        <v>38</v>
      </c>
      <c r="C79" s="79"/>
      <c r="D79" s="50"/>
      <c r="E79" s="50"/>
      <c r="F79" s="50"/>
      <c r="G79" s="27"/>
      <c r="H79" s="50"/>
      <c r="I79" s="52"/>
      <c r="J79" s="81"/>
      <c r="K79" s="55"/>
      <c r="L79" s="2"/>
      <c r="M79" s="2"/>
      <c r="N79" s="2"/>
    </row>
    <row r="80" spans="1:14" ht="98.25" customHeight="1" x14ac:dyDescent="0.25">
      <c r="A80" s="77"/>
      <c r="B80" s="34" t="s">
        <v>39</v>
      </c>
      <c r="C80" s="80"/>
      <c r="D80" s="57"/>
      <c r="E80" s="57"/>
      <c r="F80" s="57"/>
      <c r="G80" s="30"/>
      <c r="H80" s="57"/>
      <c r="I80" s="58"/>
      <c r="J80" s="82"/>
      <c r="K80" s="56"/>
      <c r="L80" s="2"/>
      <c r="M80" s="2"/>
      <c r="N80" s="2"/>
    </row>
    <row r="81" spans="1:14" x14ac:dyDescent="0.25">
      <c r="A81" s="75" t="s">
        <v>167</v>
      </c>
      <c r="B81" s="34" t="s">
        <v>7</v>
      </c>
      <c r="C81" s="78" t="s">
        <v>122</v>
      </c>
      <c r="D81" s="49"/>
      <c r="E81" s="49"/>
      <c r="F81" s="49"/>
      <c r="G81" s="26"/>
      <c r="H81" s="49"/>
      <c r="I81" s="51"/>
      <c r="J81" s="83" t="s">
        <v>12</v>
      </c>
      <c r="K81" s="54" t="s">
        <v>63</v>
      </c>
      <c r="L81" s="2"/>
      <c r="M81" s="2"/>
      <c r="N81" s="2"/>
    </row>
    <row r="82" spans="1:14" ht="50.25" customHeight="1" x14ac:dyDescent="0.25">
      <c r="A82" s="76"/>
      <c r="B82" s="34" t="s">
        <v>38</v>
      </c>
      <c r="C82" s="79"/>
      <c r="D82" s="50"/>
      <c r="E82" s="50"/>
      <c r="F82" s="50"/>
      <c r="G82" s="27"/>
      <c r="H82" s="50"/>
      <c r="I82" s="52"/>
      <c r="J82" s="81"/>
      <c r="K82" s="55"/>
      <c r="L82" s="2"/>
      <c r="M82" s="2"/>
      <c r="N82" s="2"/>
    </row>
    <row r="83" spans="1:14" ht="34.5" customHeight="1" x14ac:dyDescent="0.25">
      <c r="A83" s="77"/>
      <c r="B83" s="34" t="s">
        <v>39</v>
      </c>
      <c r="C83" s="80"/>
      <c r="D83" s="57"/>
      <c r="E83" s="57"/>
      <c r="F83" s="57"/>
      <c r="G83" s="30"/>
      <c r="H83" s="57"/>
      <c r="I83" s="58"/>
      <c r="J83" s="82"/>
      <c r="K83" s="56"/>
      <c r="L83" s="2"/>
      <c r="M83" s="2"/>
      <c r="N83" s="2"/>
    </row>
    <row r="84" spans="1:14" x14ac:dyDescent="0.25">
      <c r="A84" s="75" t="s">
        <v>178</v>
      </c>
      <c r="B84" s="34" t="s">
        <v>7</v>
      </c>
      <c r="C84" s="94" t="s">
        <v>123</v>
      </c>
      <c r="D84" s="13">
        <f>D85+D86</f>
        <v>26929900</v>
      </c>
      <c r="E84" s="13">
        <f>E85+E86</f>
        <v>26929900</v>
      </c>
      <c r="F84" s="13">
        <f>F85+F86</f>
        <v>26406384.920000002</v>
      </c>
      <c r="G84" s="13">
        <f t="shared" ref="G84:G94" si="13">F84/E84*100</f>
        <v>98.056008080237959</v>
      </c>
      <c r="H84" s="14">
        <f>F84-E84</f>
        <v>-523515.07999999821</v>
      </c>
      <c r="I84" s="12">
        <f t="shared" ref="I84:I94" si="14">H84/E84</f>
        <v>-1.9439919197620423E-2</v>
      </c>
      <c r="J84" s="83" t="s">
        <v>12</v>
      </c>
      <c r="K84" s="83" t="s">
        <v>12</v>
      </c>
      <c r="L84" s="2"/>
      <c r="M84" s="2"/>
      <c r="N84" s="2"/>
    </row>
    <row r="85" spans="1:14" ht="47.25" x14ac:dyDescent="0.25">
      <c r="A85" s="76"/>
      <c r="B85" s="34" t="s">
        <v>8</v>
      </c>
      <c r="C85" s="94"/>
      <c r="D85" s="13">
        <f>D88+D91+D94</f>
        <v>26929900</v>
      </c>
      <c r="E85" s="13">
        <f>E88+E91+E94</f>
        <v>26929900</v>
      </c>
      <c r="F85" s="13">
        <f>F88+F91+F94</f>
        <v>26406384.920000002</v>
      </c>
      <c r="G85" s="13">
        <f t="shared" si="13"/>
        <v>98.056008080237959</v>
      </c>
      <c r="H85" s="14">
        <f>F85-E85</f>
        <v>-523515.07999999821</v>
      </c>
      <c r="I85" s="12">
        <f t="shared" si="14"/>
        <v>-1.9439919197620423E-2</v>
      </c>
      <c r="J85" s="81"/>
      <c r="K85" s="81"/>
      <c r="L85" s="2"/>
      <c r="M85" s="2"/>
      <c r="N85" s="2"/>
    </row>
    <row r="86" spans="1:14" ht="44.25" customHeight="1" x14ac:dyDescent="0.25">
      <c r="A86" s="77"/>
      <c r="B86" s="34" t="s">
        <v>11</v>
      </c>
      <c r="C86" s="94"/>
      <c r="D86" s="13"/>
      <c r="E86" s="13"/>
      <c r="F86" s="13"/>
      <c r="G86" s="13"/>
      <c r="H86" s="14"/>
      <c r="I86" s="12"/>
      <c r="J86" s="82"/>
      <c r="K86" s="82"/>
      <c r="L86" s="2"/>
      <c r="M86" s="2"/>
      <c r="N86" s="2"/>
    </row>
    <row r="87" spans="1:14" x14ac:dyDescent="0.25">
      <c r="A87" s="68" t="s">
        <v>106</v>
      </c>
      <c r="B87" s="34" t="s">
        <v>7</v>
      </c>
      <c r="C87" s="94" t="s">
        <v>123</v>
      </c>
      <c r="D87" s="13">
        <f>D88+D89</f>
        <v>23564368.489999998</v>
      </c>
      <c r="E87" s="13">
        <f>E88+E89</f>
        <v>23880034</v>
      </c>
      <c r="F87" s="13">
        <f>F88+F89</f>
        <v>23546753.949999999</v>
      </c>
      <c r="G87" s="13">
        <f t="shared" si="13"/>
        <v>98.604356886594047</v>
      </c>
      <c r="H87" s="14">
        <f t="shared" ref="H87:H94" si="15">F87-E87</f>
        <v>-333280.05000000075</v>
      </c>
      <c r="I87" s="12">
        <f t="shared" si="14"/>
        <v>-1.3956431134059555E-2</v>
      </c>
      <c r="J87" s="83" t="s">
        <v>12</v>
      </c>
      <c r="K87" s="54" t="s">
        <v>52</v>
      </c>
      <c r="L87" s="2"/>
      <c r="M87" s="2"/>
      <c r="N87" s="2"/>
    </row>
    <row r="88" spans="1:14" ht="47.25" x14ac:dyDescent="0.25">
      <c r="A88" s="68"/>
      <c r="B88" s="34" t="s">
        <v>8</v>
      </c>
      <c r="C88" s="94"/>
      <c r="D88" s="40">
        <v>23564368.489999998</v>
      </c>
      <c r="E88" s="13">
        <v>23880034</v>
      </c>
      <c r="F88" s="13">
        <v>23546753.949999999</v>
      </c>
      <c r="G88" s="13">
        <f t="shared" si="13"/>
        <v>98.604356886594047</v>
      </c>
      <c r="H88" s="14">
        <f t="shared" si="15"/>
        <v>-333280.05000000075</v>
      </c>
      <c r="I88" s="12">
        <f t="shared" si="14"/>
        <v>-1.3956431134059555E-2</v>
      </c>
      <c r="J88" s="81"/>
      <c r="K88" s="55"/>
      <c r="L88" s="2"/>
      <c r="M88" s="2"/>
      <c r="N88" s="2"/>
    </row>
    <row r="89" spans="1:14" ht="31.5" x14ac:dyDescent="0.25">
      <c r="A89" s="68"/>
      <c r="B89" s="34" t="s">
        <v>11</v>
      </c>
      <c r="C89" s="94"/>
      <c r="D89" s="13"/>
      <c r="E89" s="13"/>
      <c r="F89" s="13"/>
      <c r="G89" s="13"/>
      <c r="H89" s="14"/>
      <c r="I89" s="12"/>
      <c r="J89" s="82"/>
      <c r="K89" s="56"/>
      <c r="L89" s="2"/>
      <c r="M89" s="2"/>
      <c r="N89" s="2"/>
    </row>
    <row r="90" spans="1:14" x14ac:dyDescent="0.25">
      <c r="A90" s="68" t="s">
        <v>107</v>
      </c>
      <c r="B90" s="34" t="s">
        <v>40</v>
      </c>
      <c r="C90" s="78" t="s">
        <v>28</v>
      </c>
      <c r="D90" s="13">
        <f>D91</f>
        <v>2188023.21</v>
      </c>
      <c r="E90" s="13">
        <f>E91</f>
        <v>1872357.7</v>
      </c>
      <c r="F90" s="13">
        <f>F91</f>
        <v>1691478.33</v>
      </c>
      <c r="G90" s="13">
        <f t="shared" si="13"/>
        <v>90.339486413306616</v>
      </c>
      <c r="H90" s="14">
        <f t="shared" si="15"/>
        <v>-180879.36999999988</v>
      </c>
      <c r="I90" s="12">
        <f t="shared" si="14"/>
        <v>-9.6605135866933908E-2</v>
      </c>
      <c r="J90" s="85" t="s">
        <v>150</v>
      </c>
      <c r="K90" s="54" t="s">
        <v>57</v>
      </c>
      <c r="L90" s="4"/>
      <c r="M90" s="2"/>
      <c r="N90" s="2"/>
    </row>
    <row r="91" spans="1:14" ht="47.25" x14ac:dyDescent="0.25">
      <c r="A91" s="68"/>
      <c r="B91" s="34" t="s">
        <v>8</v>
      </c>
      <c r="C91" s="79"/>
      <c r="D91" s="40">
        <v>2188023.21</v>
      </c>
      <c r="E91" s="13">
        <v>1872357.7</v>
      </c>
      <c r="F91" s="13">
        <v>1691478.33</v>
      </c>
      <c r="G91" s="13">
        <f t="shared" si="13"/>
        <v>90.339486413306616</v>
      </c>
      <c r="H91" s="14">
        <f t="shared" si="15"/>
        <v>-180879.36999999988</v>
      </c>
      <c r="I91" s="12">
        <f t="shared" si="14"/>
        <v>-9.6605135866933908E-2</v>
      </c>
      <c r="J91" s="86"/>
      <c r="K91" s="55"/>
      <c r="L91" s="4"/>
      <c r="M91" s="2"/>
      <c r="N91" s="2"/>
    </row>
    <row r="92" spans="1:14" ht="93" customHeight="1" x14ac:dyDescent="0.25">
      <c r="A92" s="68"/>
      <c r="B92" s="34" t="s">
        <v>39</v>
      </c>
      <c r="C92" s="80"/>
      <c r="D92" s="13"/>
      <c r="E92" s="13"/>
      <c r="F92" s="13"/>
      <c r="G92" s="13"/>
      <c r="H92" s="14"/>
      <c r="I92" s="12"/>
      <c r="J92" s="87"/>
      <c r="K92" s="56"/>
      <c r="L92" s="2"/>
      <c r="M92" s="2"/>
      <c r="N92" s="2"/>
    </row>
    <row r="93" spans="1:14" x14ac:dyDescent="0.25">
      <c r="A93" s="68" t="s">
        <v>108</v>
      </c>
      <c r="B93" s="34" t="s">
        <v>41</v>
      </c>
      <c r="C93" s="94" t="s">
        <v>30</v>
      </c>
      <c r="D93" s="13">
        <f>D94</f>
        <v>1177508.3</v>
      </c>
      <c r="E93" s="13">
        <f>E94</f>
        <v>1177508.3</v>
      </c>
      <c r="F93" s="13">
        <f>F94</f>
        <v>1168152.6399999999</v>
      </c>
      <c r="G93" s="13">
        <f t="shared" si="13"/>
        <v>99.205469719406636</v>
      </c>
      <c r="H93" s="14">
        <f t="shared" si="15"/>
        <v>-9355.660000000149</v>
      </c>
      <c r="I93" s="12">
        <f t="shared" si="14"/>
        <v>-7.9453028059336388E-3</v>
      </c>
      <c r="J93" s="83" t="s">
        <v>12</v>
      </c>
      <c r="K93" s="84" t="s">
        <v>137</v>
      </c>
      <c r="L93" s="2"/>
      <c r="M93" s="2"/>
      <c r="N93" s="2"/>
    </row>
    <row r="94" spans="1:14" ht="56.25" customHeight="1" x14ac:dyDescent="0.25">
      <c r="A94" s="68"/>
      <c r="B94" s="34" t="s">
        <v>8</v>
      </c>
      <c r="C94" s="94"/>
      <c r="D94" s="40">
        <v>1177508.3</v>
      </c>
      <c r="E94" s="13">
        <v>1177508.3</v>
      </c>
      <c r="F94" s="13">
        <v>1168152.6399999999</v>
      </c>
      <c r="G94" s="13">
        <f t="shared" si="13"/>
        <v>99.205469719406636</v>
      </c>
      <c r="H94" s="14">
        <f t="shared" si="15"/>
        <v>-9355.660000000149</v>
      </c>
      <c r="I94" s="12">
        <f t="shared" si="14"/>
        <v>-7.9453028059336388E-3</v>
      </c>
      <c r="J94" s="81"/>
      <c r="K94" s="84"/>
      <c r="L94" s="2"/>
      <c r="M94" s="2"/>
      <c r="N94" s="2"/>
    </row>
    <row r="95" spans="1:14" ht="31.5" hidden="1" x14ac:dyDescent="0.25">
      <c r="A95" s="68"/>
      <c r="B95" s="34" t="s">
        <v>39</v>
      </c>
      <c r="C95" s="94"/>
      <c r="D95" s="13"/>
      <c r="E95" s="13"/>
      <c r="F95" s="13"/>
      <c r="G95" s="13"/>
      <c r="H95" s="14"/>
      <c r="I95" s="12"/>
      <c r="J95" s="82"/>
      <c r="K95" s="84"/>
      <c r="L95" s="2"/>
      <c r="M95" s="2"/>
      <c r="N95" s="2"/>
    </row>
    <row r="96" spans="1:14" ht="24.75" customHeight="1" x14ac:dyDescent="0.25">
      <c r="A96" s="68" t="s">
        <v>109</v>
      </c>
      <c r="B96" s="34" t="s">
        <v>41</v>
      </c>
      <c r="C96" s="94" t="s">
        <v>123</v>
      </c>
      <c r="D96" s="49"/>
      <c r="E96" s="49"/>
      <c r="F96" s="49"/>
      <c r="G96" s="26"/>
      <c r="H96" s="49"/>
      <c r="I96" s="51"/>
      <c r="J96" s="83" t="s">
        <v>12</v>
      </c>
      <c r="K96" s="84" t="s">
        <v>145</v>
      </c>
      <c r="L96" s="2"/>
      <c r="M96" s="2"/>
      <c r="N96" s="2"/>
    </row>
    <row r="97" spans="1:14" ht="47.25" x14ac:dyDescent="0.25">
      <c r="A97" s="68"/>
      <c r="B97" s="34" t="s">
        <v>8</v>
      </c>
      <c r="C97" s="94"/>
      <c r="D97" s="50"/>
      <c r="E97" s="50"/>
      <c r="F97" s="50"/>
      <c r="G97" s="27"/>
      <c r="H97" s="50"/>
      <c r="I97" s="52"/>
      <c r="J97" s="81"/>
      <c r="K97" s="84"/>
      <c r="L97" s="2"/>
      <c r="M97" s="2"/>
      <c r="N97" s="2"/>
    </row>
    <row r="98" spans="1:14" ht="321" customHeight="1" x14ac:dyDescent="0.25">
      <c r="A98" s="68"/>
      <c r="B98" s="34" t="s">
        <v>39</v>
      </c>
      <c r="C98" s="94"/>
      <c r="D98" s="57"/>
      <c r="E98" s="57"/>
      <c r="F98" s="57"/>
      <c r="G98" s="30"/>
      <c r="H98" s="57"/>
      <c r="I98" s="58"/>
      <c r="J98" s="82"/>
      <c r="K98" s="84"/>
      <c r="L98" s="2"/>
      <c r="M98" s="2"/>
      <c r="N98" s="2"/>
    </row>
    <row r="99" spans="1:14" x14ac:dyDescent="0.25">
      <c r="A99" s="68" t="s">
        <v>110</v>
      </c>
      <c r="B99" s="34" t="s">
        <v>41</v>
      </c>
      <c r="C99" s="94" t="s">
        <v>123</v>
      </c>
      <c r="D99" s="49"/>
      <c r="E99" s="49"/>
      <c r="F99" s="49"/>
      <c r="G99" s="26"/>
      <c r="H99" s="49"/>
      <c r="I99" s="51"/>
      <c r="J99" s="83" t="s">
        <v>12</v>
      </c>
      <c r="K99" s="54" t="s">
        <v>148</v>
      </c>
      <c r="L99" s="2"/>
      <c r="M99" s="2"/>
      <c r="N99" s="2"/>
    </row>
    <row r="100" spans="1:14" ht="47.25" x14ac:dyDescent="0.25">
      <c r="A100" s="68"/>
      <c r="B100" s="34" t="s">
        <v>8</v>
      </c>
      <c r="C100" s="94"/>
      <c r="D100" s="50"/>
      <c r="E100" s="50"/>
      <c r="F100" s="50"/>
      <c r="G100" s="27"/>
      <c r="H100" s="50"/>
      <c r="I100" s="52"/>
      <c r="J100" s="81"/>
      <c r="K100" s="55"/>
      <c r="L100" s="2"/>
      <c r="M100" s="2"/>
      <c r="N100" s="2"/>
    </row>
    <row r="101" spans="1:14" ht="36.75" customHeight="1" x14ac:dyDescent="0.25">
      <c r="A101" s="68"/>
      <c r="B101" s="34" t="s">
        <v>39</v>
      </c>
      <c r="C101" s="94"/>
      <c r="D101" s="57"/>
      <c r="E101" s="57"/>
      <c r="F101" s="57"/>
      <c r="G101" s="30"/>
      <c r="H101" s="57"/>
      <c r="I101" s="58"/>
      <c r="J101" s="82"/>
      <c r="K101" s="56"/>
      <c r="L101" s="2"/>
      <c r="M101" s="2"/>
      <c r="N101" s="2"/>
    </row>
    <row r="102" spans="1:14" ht="22.5" customHeight="1" x14ac:dyDescent="0.25">
      <c r="A102" s="75" t="s">
        <v>111</v>
      </c>
      <c r="B102" s="34" t="s">
        <v>41</v>
      </c>
      <c r="C102" s="78" t="s">
        <v>124</v>
      </c>
      <c r="D102" s="59"/>
      <c r="E102" s="59"/>
      <c r="F102" s="59"/>
      <c r="G102" s="31"/>
      <c r="H102" s="59"/>
      <c r="I102" s="62"/>
      <c r="J102" s="83" t="s">
        <v>12</v>
      </c>
      <c r="K102" s="54" t="s">
        <v>68</v>
      </c>
      <c r="L102" s="2"/>
      <c r="M102" s="2"/>
      <c r="N102" s="2"/>
    </row>
    <row r="103" spans="1:14" ht="57.75" customHeight="1" x14ac:dyDescent="0.25">
      <c r="A103" s="76"/>
      <c r="B103" s="34" t="s">
        <v>8</v>
      </c>
      <c r="C103" s="79"/>
      <c r="D103" s="60"/>
      <c r="E103" s="60"/>
      <c r="F103" s="60"/>
      <c r="G103" s="32"/>
      <c r="H103" s="60"/>
      <c r="I103" s="63"/>
      <c r="J103" s="81"/>
      <c r="K103" s="55"/>
      <c r="L103" s="2"/>
      <c r="M103" s="2"/>
      <c r="N103" s="2"/>
    </row>
    <row r="104" spans="1:14" ht="133.5" customHeight="1" x14ac:dyDescent="0.25">
      <c r="A104" s="77"/>
      <c r="B104" s="34" t="s">
        <v>39</v>
      </c>
      <c r="C104" s="80"/>
      <c r="D104" s="61"/>
      <c r="E104" s="61"/>
      <c r="F104" s="61"/>
      <c r="G104" s="33"/>
      <c r="H104" s="61"/>
      <c r="I104" s="64"/>
      <c r="J104" s="82"/>
      <c r="K104" s="56"/>
      <c r="L104" s="2"/>
      <c r="M104" s="2"/>
      <c r="N104" s="2"/>
    </row>
    <row r="105" spans="1:14" x14ac:dyDescent="0.25">
      <c r="A105" s="75" t="s">
        <v>112</v>
      </c>
      <c r="B105" s="34" t="s">
        <v>7</v>
      </c>
      <c r="C105" s="78" t="s">
        <v>31</v>
      </c>
      <c r="D105" s="59"/>
      <c r="E105" s="59"/>
      <c r="F105" s="59"/>
      <c r="G105" s="31"/>
      <c r="H105" s="59"/>
      <c r="I105" s="62"/>
      <c r="J105" s="83" t="s">
        <v>12</v>
      </c>
      <c r="K105" s="54" t="s">
        <v>42</v>
      </c>
      <c r="L105" s="2"/>
      <c r="M105" s="2"/>
      <c r="N105" s="2"/>
    </row>
    <row r="106" spans="1:14" ht="47.25" x14ac:dyDescent="0.25">
      <c r="A106" s="76"/>
      <c r="B106" s="34" t="s">
        <v>8</v>
      </c>
      <c r="C106" s="79"/>
      <c r="D106" s="60"/>
      <c r="E106" s="60"/>
      <c r="F106" s="60"/>
      <c r="G106" s="32"/>
      <c r="H106" s="60"/>
      <c r="I106" s="63"/>
      <c r="J106" s="81"/>
      <c r="K106" s="55"/>
      <c r="L106" s="2"/>
      <c r="M106" s="2"/>
      <c r="N106" s="2"/>
    </row>
    <row r="107" spans="1:14" ht="31.5" x14ac:dyDescent="0.25">
      <c r="A107" s="77"/>
      <c r="B107" s="34" t="s">
        <v>11</v>
      </c>
      <c r="C107" s="80"/>
      <c r="D107" s="61"/>
      <c r="E107" s="61"/>
      <c r="F107" s="61"/>
      <c r="G107" s="33"/>
      <c r="H107" s="61"/>
      <c r="I107" s="64"/>
      <c r="J107" s="82"/>
      <c r="K107" s="56"/>
      <c r="L107" s="2"/>
      <c r="M107" s="2"/>
      <c r="N107" s="2"/>
    </row>
    <row r="108" spans="1:14" x14ac:dyDescent="0.25">
      <c r="A108" s="84" t="s">
        <v>168</v>
      </c>
      <c r="B108" s="34" t="s">
        <v>7</v>
      </c>
      <c r="C108" s="78" t="s">
        <v>27</v>
      </c>
      <c r="D108" s="59"/>
      <c r="E108" s="59"/>
      <c r="F108" s="59"/>
      <c r="G108" s="31"/>
      <c r="H108" s="59"/>
      <c r="I108" s="62"/>
      <c r="J108" s="83" t="s">
        <v>12</v>
      </c>
      <c r="K108" s="54" t="s">
        <v>69</v>
      </c>
      <c r="L108" s="2"/>
      <c r="M108" s="2"/>
      <c r="N108" s="2"/>
    </row>
    <row r="109" spans="1:14" ht="47.25" x14ac:dyDescent="0.25">
      <c r="A109" s="84"/>
      <c r="B109" s="34" t="s">
        <v>8</v>
      </c>
      <c r="C109" s="79"/>
      <c r="D109" s="60"/>
      <c r="E109" s="60"/>
      <c r="F109" s="60"/>
      <c r="G109" s="32"/>
      <c r="H109" s="60"/>
      <c r="I109" s="63"/>
      <c r="J109" s="81"/>
      <c r="K109" s="55"/>
      <c r="L109" s="2"/>
      <c r="M109" s="2"/>
      <c r="N109" s="2"/>
    </row>
    <row r="110" spans="1:14" ht="57.75" customHeight="1" x14ac:dyDescent="0.25">
      <c r="A110" s="84"/>
      <c r="B110" s="34" t="s">
        <v>11</v>
      </c>
      <c r="C110" s="80"/>
      <c r="D110" s="61"/>
      <c r="E110" s="61"/>
      <c r="F110" s="61"/>
      <c r="G110" s="33"/>
      <c r="H110" s="61"/>
      <c r="I110" s="64"/>
      <c r="J110" s="82"/>
      <c r="K110" s="56"/>
      <c r="L110" s="2"/>
      <c r="M110" s="2"/>
      <c r="N110" s="2"/>
    </row>
    <row r="111" spans="1:14" x14ac:dyDescent="0.25">
      <c r="A111" s="84" t="s">
        <v>169</v>
      </c>
      <c r="B111" s="34" t="s">
        <v>7</v>
      </c>
      <c r="C111" s="78" t="s">
        <v>125</v>
      </c>
      <c r="D111" s="59"/>
      <c r="E111" s="59"/>
      <c r="F111" s="59"/>
      <c r="G111" s="31"/>
      <c r="H111" s="59"/>
      <c r="I111" s="62"/>
      <c r="J111" s="83" t="s">
        <v>12</v>
      </c>
      <c r="K111" s="54" t="s">
        <v>70</v>
      </c>
      <c r="L111" s="2"/>
      <c r="M111" s="2"/>
      <c r="N111" s="2"/>
    </row>
    <row r="112" spans="1:14" ht="47.25" x14ac:dyDescent="0.25">
      <c r="A112" s="84"/>
      <c r="B112" s="34" t="s">
        <v>8</v>
      </c>
      <c r="C112" s="79"/>
      <c r="D112" s="60"/>
      <c r="E112" s="60"/>
      <c r="F112" s="60"/>
      <c r="G112" s="32"/>
      <c r="H112" s="60"/>
      <c r="I112" s="63"/>
      <c r="J112" s="81"/>
      <c r="K112" s="55"/>
      <c r="L112" s="2"/>
      <c r="M112" s="2"/>
      <c r="N112" s="2"/>
    </row>
    <row r="113" spans="1:14" ht="87" customHeight="1" x14ac:dyDescent="0.25">
      <c r="A113" s="84"/>
      <c r="B113" s="34" t="s">
        <v>11</v>
      </c>
      <c r="C113" s="80"/>
      <c r="D113" s="61"/>
      <c r="E113" s="61"/>
      <c r="F113" s="61"/>
      <c r="G113" s="33"/>
      <c r="H113" s="61"/>
      <c r="I113" s="64"/>
      <c r="J113" s="82"/>
      <c r="K113" s="56"/>
      <c r="L113" s="2"/>
      <c r="M113" s="2"/>
      <c r="N113" s="2"/>
    </row>
    <row r="114" spans="1:14" x14ac:dyDescent="0.25">
      <c r="A114" s="68" t="s">
        <v>170</v>
      </c>
      <c r="B114" s="36" t="s">
        <v>7</v>
      </c>
      <c r="C114" s="78" t="s">
        <v>125</v>
      </c>
      <c r="D114" s="59"/>
      <c r="E114" s="59"/>
      <c r="F114" s="59"/>
      <c r="G114" s="31"/>
      <c r="H114" s="59"/>
      <c r="I114" s="62"/>
      <c r="J114" s="83" t="s">
        <v>12</v>
      </c>
      <c r="K114" s="54" t="s">
        <v>146</v>
      </c>
      <c r="L114" s="2"/>
      <c r="M114" s="2"/>
      <c r="N114" s="2"/>
    </row>
    <row r="115" spans="1:14" ht="47.25" x14ac:dyDescent="0.25">
      <c r="A115" s="68"/>
      <c r="B115" s="34" t="s">
        <v>8</v>
      </c>
      <c r="C115" s="79"/>
      <c r="D115" s="60"/>
      <c r="E115" s="60"/>
      <c r="F115" s="60"/>
      <c r="G115" s="32"/>
      <c r="H115" s="60"/>
      <c r="I115" s="63"/>
      <c r="J115" s="81"/>
      <c r="K115" s="55"/>
      <c r="L115" s="2"/>
      <c r="M115" s="2"/>
      <c r="N115" s="2"/>
    </row>
    <row r="116" spans="1:14" ht="72" customHeight="1" x14ac:dyDescent="0.25">
      <c r="A116" s="68"/>
      <c r="B116" s="34" t="s">
        <v>11</v>
      </c>
      <c r="C116" s="80"/>
      <c r="D116" s="61"/>
      <c r="E116" s="61"/>
      <c r="F116" s="61"/>
      <c r="G116" s="33"/>
      <c r="H116" s="61"/>
      <c r="I116" s="64"/>
      <c r="J116" s="82"/>
      <c r="K116" s="56"/>
      <c r="L116" s="2"/>
      <c r="M116" s="2"/>
      <c r="N116" s="2"/>
    </row>
    <row r="117" spans="1:14" x14ac:dyDescent="0.25">
      <c r="A117" s="84" t="s">
        <v>171</v>
      </c>
      <c r="B117" s="36" t="s">
        <v>7</v>
      </c>
      <c r="C117" s="78" t="s">
        <v>126</v>
      </c>
      <c r="D117" s="49"/>
      <c r="E117" s="49"/>
      <c r="F117" s="49"/>
      <c r="G117" s="26"/>
      <c r="H117" s="49"/>
      <c r="I117" s="51"/>
      <c r="J117" s="83" t="s">
        <v>12</v>
      </c>
      <c r="K117" s="54" t="s">
        <v>73</v>
      </c>
      <c r="L117" s="2"/>
      <c r="M117" s="2"/>
      <c r="N117" s="2"/>
    </row>
    <row r="118" spans="1:14" ht="47.25" x14ac:dyDescent="0.25">
      <c r="A118" s="84"/>
      <c r="B118" s="34" t="s">
        <v>8</v>
      </c>
      <c r="C118" s="79"/>
      <c r="D118" s="50"/>
      <c r="E118" s="50"/>
      <c r="F118" s="50"/>
      <c r="G118" s="27"/>
      <c r="H118" s="50"/>
      <c r="I118" s="52"/>
      <c r="J118" s="81"/>
      <c r="K118" s="55"/>
      <c r="L118" s="2"/>
      <c r="M118" s="2"/>
      <c r="N118" s="2"/>
    </row>
    <row r="119" spans="1:14" ht="167.25" customHeight="1" x14ac:dyDescent="0.25">
      <c r="A119" s="84"/>
      <c r="B119" s="34" t="s">
        <v>11</v>
      </c>
      <c r="C119" s="80"/>
      <c r="D119" s="57"/>
      <c r="E119" s="57"/>
      <c r="F119" s="57"/>
      <c r="G119" s="30"/>
      <c r="H119" s="57"/>
      <c r="I119" s="58"/>
      <c r="J119" s="82"/>
      <c r="K119" s="56"/>
      <c r="L119" s="2"/>
      <c r="M119" s="2"/>
      <c r="N119" s="2"/>
    </row>
    <row r="120" spans="1:14" x14ac:dyDescent="0.25">
      <c r="A120" s="84" t="s">
        <v>172</v>
      </c>
      <c r="B120" s="36" t="s">
        <v>7</v>
      </c>
      <c r="C120" s="78" t="s">
        <v>122</v>
      </c>
      <c r="D120" s="49"/>
      <c r="E120" s="49"/>
      <c r="F120" s="49"/>
      <c r="G120" s="26"/>
      <c r="H120" s="49"/>
      <c r="I120" s="51"/>
      <c r="J120" s="83" t="s">
        <v>12</v>
      </c>
      <c r="K120" s="54" t="s">
        <v>147</v>
      </c>
      <c r="L120" s="2"/>
      <c r="M120" s="2"/>
      <c r="N120" s="2"/>
    </row>
    <row r="121" spans="1:14" ht="47.25" x14ac:dyDescent="0.25">
      <c r="A121" s="84"/>
      <c r="B121" s="34" t="s">
        <v>8</v>
      </c>
      <c r="C121" s="79"/>
      <c r="D121" s="50"/>
      <c r="E121" s="50"/>
      <c r="F121" s="50"/>
      <c r="G121" s="27"/>
      <c r="H121" s="50"/>
      <c r="I121" s="52"/>
      <c r="J121" s="81"/>
      <c r="K121" s="55"/>
      <c r="L121" s="2"/>
      <c r="M121" s="2"/>
      <c r="N121" s="2"/>
    </row>
    <row r="122" spans="1:14" ht="156" customHeight="1" x14ac:dyDescent="0.25">
      <c r="A122" s="84"/>
      <c r="B122" s="34" t="s">
        <v>11</v>
      </c>
      <c r="C122" s="80"/>
      <c r="D122" s="57"/>
      <c r="E122" s="57"/>
      <c r="F122" s="57"/>
      <c r="G122" s="30"/>
      <c r="H122" s="57"/>
      <c r="I122" s="58"/>
      <c r="J122" s="82"/>
      <c r="K122" s="56"/>
      <c r="L122" s="2"/>
      <c r="M122" s="2"/>
      <c r="N122" s="2"/>
    </row>
    <row r="123" spans="1:14" x14ac:dyDescent="0.25">
      <c r="A123" s="84" t="s">
        <v>173</v>
      </c>
      <c r="B123" s="36" t="s">
        <v>7</v>
      </c>
      <c r="C123" s="78" t="s">
        <v>127</v>
      </c>
      <c r="D123" s="49"/>
      <c r="E123" s="49"/>
      <c r="F123" s="49"/>
      <c r="G123" s="26"/>
      <c r="H123" s="49"/>
      <c r="I123" s="51"/>
      <c r="J123" s="83" t="s">
        <v>12</v>
      </c>
      <c r="K123" s="54" t="s">
        <v>149</v>
      </c>
      <c r="L123" s="2"/>
      <c r="M123" s="2"/>
      <c r="N123" s="2"/>
    </row>
    <row r="124" spans="1:14" ht="72.75" customHeight="1" x14ac:dyDescent="0.25">
      <c r="A124" s="84"/>
      <c r="B124" s="34" t="s">
        <v>25</v>
      </c>
      <c r="C124" s="79"/>
      <c r="D124" s="50"/>
      <c r="E124" s="50"/>
      <c r="F124" s="50"/>
      <c r="G124" s="27"/>
      <c r="H124" s="50"/>
      <c r="I124" s="52"/>
      <c r="J124" s="81"/>
      <c r="K124" s="55"/>
      <c r="L124" s="2"/>
      <c r="M124" s="2"/>
      <c r="N124" s="2"/>
    </row>
    <row r="125" spans="1:14" ht="400.5" customHeight="1" x14ac:dyDescent="0.25">
      <c r="A125" s="84"/>
      <c r="B125" s="34" t="s">
        <v>11</v>
      </c>
      <c r="C125" s="80"/>
      <c r="D125" s="57"/>
      <c r="E125" s="57"/>
      <c r="F125" s="57"/>
      <c r="G125" s="30"/>
      <c r="H125" s="57"/>
      <c r="I125" s="58"/>
      <c r="J125" s="82"/>
      <c r="K125" s="56"/>
      <c r="L125" s="2"/>
      <c r="M125" s="2"/>
      <c r="N125" s="2"/>
    </row>
    <row r="126" spans="1:14" x14ac:dyDescent="0.25">
      <c r="A126" s="84" t="s">
        <v>174</v>
      </c>
      <c r="B126" s="36" t="s">
        <v>7</v>
      </c>
      <c r="C126" s="78" t="s">
        <v>128</v>
      </c>
      <c r="D126" s="49"/>
      <c r="E126" s="49"/>
      <c r="F126" s="49"/>
      <c r="G126" s="26"/>
      <c r="H126" s="49"/>
      <c r="I126" s="51"/>
      <c r="J126" s="83" t="s">
        <v>12</v>
      </c>
      <c r="K126" s="54" t="s">
        <v>74</v>
      </c>
      <c r="L126" s="2"/>
      <c r="M126" s="2"/>
      <c r="N126" s="2"/>
    </row>
    <row r="127" spans="1:14" ht="47.25" x14ac:dyDescent="0.25">
      <c r="A127" s="84"/>
      <c r="B127" s="34" t="s">
        <v>8</v>
      </c>
      <c r="C127" s="79"/>
      <c r="D127" s="50"/>
      <c r="E127" s="50"/>
      <c r="F127" s="50"/>
      <c r="G127" s="27"/>
      <c r="H127" s="50"/>
      <c r="I127" s="52"/>
      <c r="J127" s="81"/>
      <c r="K127" s="55"/>
      <c r="L127" s="2"/>
      <c r="M127" s="2"/>
      <c r="N127" s="2"/>
    </row>
    <row r="128" spans="1:14" ht="30.75" customHeight="1" x14ac:dyDescent="0.25">
      <c r="A128" s="84"/>
      <c r="B128" s="34" t="s">
        <v>11</v>
      </c>
      <c r="C128" s="80"/>
      <c r="D128" s="57"/>
      <c r="E128" s="57"/>
      <c r="F128" s="57"/>
      <c r="G128" s="30"/>
      <c r="H128" s="57"/>
      <c r="I128" s="58"/>
      <c r="J128" s="82"/>
      <c r="K128" s="56"/>
      <c r="L128" s="2"/>
      <c r="M128" s="2"/>
      <c r="N128" s="2"/>
    </row>
    <row r="129" spans="1:14" x14ac:dyDescent="0.25">
      <c r="A129" s="84" t="s">
        <v>175</v>
      </c>
      <c r="B129" s="36" t="s">
        <v>7</v>
      </c>
      <c r="C129" s="78" t="s">
        <v>122</v>
      </c>
      <c r="D129" s="49"/>
      <c r="E129" s="49"/>
      <c r="F129" s="49"/>
      <c r="G129" s="26"/>
      <c r="H129" s="49"/>
      <c r="I129" s="51"/>
      <c r="J129" s="83" t="s">
        <v>12</v>
      </c>
      <c r="K129" s="54" t="s">
        <v>75</v>
      </c>
      <c r="L129" s="2"/>
      <c r="M129" s="2"/>
      <c r="N129" s="2"/>
    </row>
    <row r="130" spans="1:14" ht="58.5" customHeight="1" x14ac:dyDescent="0.25">
      <c r="A130" s="84"/>
      <c r="B130" s="34" t="s">
        <v>8</v>
      </c>
      <c r="C130" s="79"/>
      <c r="D130" s="50"/>
      <c r="E130" s="50"/>
      <c r="F130" s="50"/>
      <c r="G130" s="27"/>
      <c r="H130" s="50"/>
      <c r="I130" s="52"/>
      <c r="J130" s="81"/>
      <c r="K130" s="55"/>
      <c r="L130" s="2"/>
      <c r="M130" s="2"/>
      <c r="N130" s="2"/>
    </row>
    <row r="131" spans="1:14" ht="35.25" customHeight="1" x14ac:dyDescent="0.25">
      <c r="A131" s="84"/>
      <c r="B131" s="34" t="s">
        <v>11</v>
      </c>
      <c r="C131" s="80"/>
      <c r="D131" s="57"/>
      <c r="E131" s="57"/>
      <c r="F131" s="57"/>
      <c r="G131" s="30"/>
      <c r="H131" s="57"/>
      <c r="I131" s="58"/>
      <c r="J131" s="82"/>
      <c r="K131" s="56"/>
      <c r="L131" s="2"/>
      <c r="M131" s="2"/>
      <c r="N131" s="2"/>
    </row>
    <row r="132" spans="1:14" x14ac:dyDescent="0.25">
      <c r="A132" s="84" t="s">
        <v>14</v>
      </c>
      <c r="B132" s="36" t="s">
        <v>7</v>
      </c>
      <c r="C132" s="78" t="s">
        <v>128</v>
      </c>
      <c r="D132" s="49"/>
      <c r="E132" s="49"/>
      <c r="F132" s="49"/>
      <c r="G132" s="26"/>
      <c r="H132" s="49"/>
      <c r="I132" s="51"/>
      <c r="J132" s="83" t="s">
        <v>12</v>
      </c>
      <c r="K132" s="54" t="s">
        <v>76</v>
      </c>
      <c r="L132" s="2"/>
      <c r="M132" s="2"/>
      <c r="N132" s="2"/>
    </row>
    <row r="133" spans="1:14" ht="53.25" customHeight="1" x14ac:dyDescent="0.25">
      <c r="A133" s="84"/>
      <c r="B133" s="34" t="s">
        <v>8</v>
      </c>
      <c r="C133" s="79"/>
      <c r="D133" s="50"/>
      <c r="E133" s="50"/>
      <c r="F133" s="50"/>
      <c r="G133" s="27"/>
      <c r="H133" s="50"/>
      <c r="I133" s="52"/>
      <c r="J133" s="81"/>
      <c r="K133" s="55"/>
      <c r="L133" s="2"/>
      <c r="M133" s="2"/>
      <c r="N133" s="2"/>
    </row>
    <row r="134" spans="1:14" ht="288" customHeight="1" x14ac:dyDescent="0.25">
      <c r="A134" s="84"/>
      <c r="B134" s="34" t="s">
        <v>11</v>
      </c>
      <c r="C134" s="80"/>
      <c r="D134" s="57"/>
      <c r="E134" s="57"/>
      <c r="F134" s="57"/>
      <c r="G134" s="30"/>
      <c r="H134" s="57"/>
      <c r="I134" s="58"/>
      <c r="J134" s="82"/>
      <c r="K134" s="56"/>
      <c r="L134" s="2"/>
      <c r="M134" s="2"/>
      <c r="N134" s="2"/>
    </row>
    <row r="135" spans="1:14" ht="6" customHeight="1" x14ac:dyDescent="0.25">
      <c r="A135" s="84" t="s">
        <v>15</v>
      </c>
      <c r="B135" s="36" t="s">
        <v>7</v>
      </c>
      <c r="C135" s="78" t="s">
        <v>26</v>
      </c>
      <c r="D135" s="59"/>
      <c r="E135" s="59"/>
      <c r="F135" s="59"/>
      <c r="G135" s="31"/>
      <c r="H135" s="59"/>
      <c r="I135" s="62"/>
      <c r="J135" s="83" t="s">
        <v>12</v>
      </c>
      <c r="K135" s="54" t="s">
        <v>77</v>
      </c>
      <c r="L135" s="2"/>
      <c r="M135" s="2"/>
      <c r="N135" s="2"/>
    </row>
    <row r="136" spans="1:14" ht="47.25" x14ac:dyDescent="0.25">
      <c r="A136" s="84"/>
      <c r="B136" s="34" t="s">
        <v>8</v>
      </c>
      <c r="C136" s="79"/>
      <c r="D136" s="60"/>
      <c r="E136" s="60"/>
      <c r="F136" s="60"/>
      <c r="G136" s="32"/>
      <c r="H136" s="60"/>
      <c r="I136" s="63"/>
      <c r="J136" s="81"/>
      <c r="K136" s="55"/>
      <c r="L136" s="2"/>
      <c r="M136" s="2"/>
      <c r="N136" s="2"/>
    </row>
    <row r="137" spans="1:14" ht="135" customHeight="1" x14ac:dyDescent="0.25">
      <c r="A137" s="84"/>
      <c r="B137" s="34" t="s">
        <v>11</v>
      </c>
      <c r="C137" s="80"/>
      <c r="D137" s="61"/>
      <c r="E137" s="61"/>
      <c r="F137" s="61"/>
      <c r="G137" s="33"/>
      <c r="H137" s="61"/>
      <c r="I137" s="64"/>
      <c r="J137" s="82"/>
      <c r="K137" s="56"/>
      <c r="L137" s="2"/>
      <c r="M137" s="2"/>
      <c r="N137" s="2"/>
    </row>
    <row r="138" spans="1:14" x14ac:dyDescent="0.25">
      <c r="A138" s="84" t="s">
        <v>16</v>
      </c>
      <c r="B138" s="36" t="s">
        <v>7</v>
      </c>
      <c r="C138" s="78" t="s">
        <v>129</v>
      </c>
      <c r="D138" s="49"/>
      <c r="E138" s="49"/>
      <c r="F138" s="49"/>
      <c r="G138" s="26"/>
      <c r="H138" s="49"/>
      <c r="I138" s="51"/>
      <c r="J138" s="83" t="s">
        <v>12</v>
      </c>
      <c r="K138" s="54" t="s">
        <v>71</v>
      </c>
      <c r="L138" s="2"/>
      <c r="M138" s="2"/>
      <c r="N138" s="2"/>
    </row>
    <row r="139" spans="1:14" ht="47.25" x14ac:dyDescent="0.25">
      <c r="A139" s="84"/>
      <c r="B139" s="34" t="s">
        <v>8</v>
      </c>
      <c r="C139" s="79"/>
      <c r="D139" s="50"/>
      <c r="E139" s="50"/>
      <c r="F139" s="50"/>
      <c r="G139" s="27"/>
      <c r="H139" s="50"/>
      <c r="I139" s="52"/>
      <c r="J139" s="81"/>
      <c r="K139" s="55"/>
      <c r="L139" s="2"/>
      <c r="M139" s="2"/>
      <c r="N139" s="2"/>
    </row>
    <row r="140" spans="1:14" ht="31.5" x14ac:dyDescent="0.25">
      <c r="A140" s="84"/>
      <c r="B140" s="34" t="s">
        <v>11</v>
      </c>
      <c r="C140" s="80"/>
      <c r="D140" s="57"/>
      <c r="E140" s="57"/>
      <c r="F140" s="57"/>
      <c r="G140" s="30"/>
      <c r="H140" s="57"/>
      <c r="I140" s="58"/>
      <c r="J140" s="82"/>
      <c r="K140" s="56"/>
      <c r="L140" s="2"/>
      <c r="M140" s="2"/>
      <c r="N140" s="2"/>
    </row>
    <row r="141" spans="1:14" x14ac:dyDescent="0.25">
      <c r="A141" s="84" t="s">
        <v>43</v>
      </c>
      <c r="B141" s="36" t="s">
        <v>7</v>
      </c>
      <c r="C141" s="78" t="s">
        <v>26</v>
      </c>
      <c r="D141" s="49"/>
      <c r="E141" s="49"/>
      <c r="F141" s="49"/>
      <c r="G141" s="26"/>
      <c r="H141" s="49"/>
      <c r="I141" s="51"/>
      <c r="J141" s="83" t="s">
        <v>12</v>
      </c>
      <c r="K141" s="54" t="s">
        <v>72</v>
      </c>
      <c r="L141" s="2"/>
      <c r="M141" s="2"/>
      <c r="N141" s="2"/>
    </row>
    <row r="142" spans="1:14" ht="31.5" x14ac:dyDescent="0.25">
      <c r="A142" s="84"/>
      <c r="B142" s="34" t="s">
        <v>39</v>
      </c>
      <c r="C142" s="79"/>
      <c r="D142" s="50"/>
      <c r="E142" s="50"/>
      <c r="F142" s="50"/>
      <c r="G142" s="27"/>
      <c r="H142" s="50"/>
      <c r="I142" s="52"/>
      <c r="J142" s="81"/>
      <c r="K142" s="55"/>
      <c r="L142" s="2"/>
      <c r="M142" s="2"/>
      <c r="N142" s="2"/>
    </row>
    <row r="143" spans="1:14" ht="31.5" x14ac:dyDescent="0.25">
      <c r="A143" s="84"/>
      <c r="B143" s="34" t="s">
        <v>11</v>
      </c>
      <c r="C143" s="80"/>
      <c r="D143" s="57"/>
      <c r="E143" s="57"/>
      <c r="F143" s="57"/>
      <c r="G143" s="30"/>
      <c r="H143" s="57"/>
      <c r="I143" s="58"/>
      <c r="J143" s="82"/>
      <c r="K143" s="56"/>
      <c r="L143" s="2"/>
      <c r="M143" s="2"/>
      <c r="N143" s="2"/>
    </row>
    <row r="144" spans="1:14" x14ac:dyDescent="0.25">
      <c r="A144" s="84" t="s">
        <v>17</v>
      </c>
      <c r="B144" s="36" t="s">
        <v>7</v>
      </c>
      <c r="C144" s="78" t="s">
        <v>130</v>
      </c>
      <c r="D144" s="49"/>
      <c r="E144" s="49"/>
      <c r="F144" s="49"/>
      <c r="G144" s="26"/>
      <c r="H144" s="49"/>
      <c r="I144" s="51"/>
      <c r="J144" s="83" t="s">
        <v>12</v>
      </c>
      <c r="K144" s="54" t="s">
        <v>138</v>
      </c>
      <c r="L144" s="2"/>
      <c r="M144" s="2"/>
      <c r="N144" s="2"/>
    </row>
    <row r="145" spans="1:14" ht="47.25" x14ac:dyDescent="0.25">
      <c r="A145" s="84"/>
      <c r="B145" s="36" t="s">
        <v>8</v>
      </c>
      <c r="C145" s="79"/>
      <c r="D145" s="50"/>
      <c r="E145" s="50"/>
      <c r="F145" s="50"/>
      <c r="G145" s="27"/>
      <c r="H145" s="50"/>
      <c r="I145" s="52"/>
      <c r="J145" s="81"/>
      <c r="K145" s="55"/>
      <c r="L145" s="2"/>
      <c r="M145" s="2"/>
      <c r="N145" s="2"/>
    </row>
    <row r="146" spans="1:14" ht="31.5" x14ac:dyDescent="0.25">
      <c r="A146" s="84"/>
      <c r="B146" s="36" t="s">
        <v>11</v>
      </c>
      <c r="C146" s="80"/>
      <c r="D146" s="57"/>
      <c r="E146" s="57"/>
      <c r="F146" s="57"/>
      <c r="G146" s="30"/>
      <c r="H146" s="57"/>
      <c r="I146" s="58"/>
      <c r="J146" s="82"/>
      <c r="K146" s="56"/>
      <c r="L146" s="2"/>
      <c r="M146" s="2"/>
      <c r="N146" s="2"/>
    </row>
    <row r="147" spans="1:14" x14ac:dyDescent="0.25">
      <c r="A147" s="84" t="s">
        <v>44</v>
      </c>
      <c r="B147" s="36" t="s">
        <v>7</v>
      </c>
      <c r="C147" s="78" t="s">
        <v>26</v>
      </c>
      <c r="D147" s="49"/>
      <c r="E147" s="49"/>
      <c r="F147" s="49"/>
      <c r="G147" s="26"/>
      <c r="H147" s="49"/>
      <c r="I147" s="51"/>
      <c r="J147" s="83" t="s">
        <v>12</v>
      </c>
      <c r="K147" s="54" t="s">
        <v>78</v>
      </c>
      <c r="L147" s="2"/>
      <c r="M147" s="2"/>
      <c r="N147" s="2"/>
    </row>
    <row r="148" spans="1:14" ht="47.25" x14ac:dyDescent="0.25">
      <c r="A148" s="84"/>
      <c r="B148" s="34" t="s">
        <v>8</v>
      </c>
      <c r="C148" s="79"/>
      <c r="D148" s="50"/>
      <c r="E148" s="50"/>
      <c r="F148" s="50"/>
      <c r="G148" s="27"/>
      <c r="H148" s="50"/>
      <c r="I148" s="52"/>
      <c r="J148" s="81"/>
      <c r="K148" s="55"/>
      <c r="L148" s="2"/>
      <c r="M148" s="2"/>
      <c r="N148" s="2"/>
    </row>
    <row r="149" spans="1:14" ht="31.5" x14ac:dyDescent="0.25">
      <c r="A149" s="84"/>
      <c r="B149" s="34" t="s">
        <v>11</v>
      </c>
      <c r="C149" s="80"/>
      <c r="D149" s="57"/>
      <c r="E149" s="57"/>
      <c r="F149" s="57"/>
      <c r="G149" s="30"/>
      <c r="H149" s="57"/>
      <c r="I149" s="58"/>
      <c r="J149" s="82"/>
      <c r="K149" s="56"/>
      <c r="L149" s="2"/>
      <c r="M149" s="2"/>
      <c r="N149" s="2"/>
    </row>
    <row r="150" spans="1:14" x14ac:dyDescent="0.25">
      <c r="A150" s="54" t="s">
        <v>45</v>
      </c>
      <c r="B150" s="36" t="s">
        <v>7</v>
      </c>
      <c r="C150" s="78" t="s">
        <v>26</v>
      </c>
      <c r="D150" s="49"/>
      <c r="E150" s="49"/>
      <c r="F150" s="49"/>
      <c r="G150" s="26"/>
      <c r="H150" s="49"/>
      <c r="I150" s="51"/>
      <c r="J150" s="83" t="s">
        <v>12</v>
      </c>
      <c r="K150" s="54" t="s">
        <v>79</v>
      </c>
      <c r="L150" s="2"/>
      <c r="M150" s="2"/>
      <c r="N150" s="2"/>
    </row>
    <row r="151" spans="1:14" ht="47.25" x14ac:dyDescent="0.25">
      <c r="A151" s="55"/>
      <c r="B151" s="34" t="s">
        <v>8</v>
      </c>
      <c r="C151" s="79"/>
      <c r="D151" s="50"/>
      <c r="E151" s="50"/>
      <c r="F151" s="50"/>
      <c r="G151" s="27"/>
      <c r="H151" s="50"/>
      <c r="I151" s="52"/>
      <c r="J151" s="81"/>
      <c r="K151" s="55"/>
      <c r="L151" s="2"/>
      <c r="M151" s="2"/>
      <c r="N151" s="2"/>
    </row>
    <row r="152" spans="1:14" ht="31.5" x14ac:dyDescent="0.25">
      <c r="A152" s="56"/>
      <c r="B152" s="34" t="s">
        <v>11</v>
      </c>
      <c r="C152" s="80"/>
      <c r="D152" s="57"/>
      <c r="E152" s="57"/>
      <c r="F152" s="57"/>
      <c r="G152" s="30"/>
      <c r="H152" s="57"/>
      <c r="I152" s="58"/>
      <c r="J152" s="82"/>
      <c r="K152" s="56"/>
      <c r="L152" s="2"/>
      <c r="M152" s="2"/>
      <c r="N152" s="2"/>
    </row>
    <row r="153" spans="1:14" x14ac:dyDescent="0.25">
      <c r="A153" s="54" t="s">
        <v>46</v>
      </c>
      <c r="B153" s="36" t="s">
        <v>7</v>
      </c>
      <c r="C153" s="78" t="s">
        <v>26</v>
      </c>
      <c r="D153" s="49"/>
      <c r="E153" s="49"/>
      <c r="F153" s="49"/>
      <c r="G153" s="26"/>
      <c r="H153" s="49"/>
      <c r="I153" s="51"/>
      <c r="J153" s="83" t="s">
        <v>12</v>
      </c>
      <c r="K153" s="54" t="s">
        <v>80</v>
      </c>
      <c r="L153" s="2"/>
      <c r="M153" s="2"/>
      <c r="N153" s="2"/>
    </row>
    <row r="154" spans="1:14" ht="47.25" x14ac:dyDescent="0.25">
      <c r="A154" s="55"/>
      <c r="B154" s="34" t="s">
        <v>8</v>
      </c>
      <c r="C154" s="79"/>
      <c r="D154" s="50"/>
      <c r="E154" s="50"/>
      <c r="F154" s="50"/>
      <c r="G154" s="27"/>
      <c r="H154" s="50"/>
      <c r="I154" s="52"/>
      <c r="J154" s="81"/>
      <c r="K154" s="55"/>
      <c r="L154" s="2"/>
      <c r="M154" s="2"/>
      <c r="N154" s="2"/>
    </row>
    <row r="155" spans="1:14" ht="31.5" x14ac:dyDescent="0.25">
      <c r="A155" s="56"/>
      <c r="B155" s="34" t="s">
        <v>11</v>
      </c>
      <c r="C155" s="80"/>
      <c r="D155" s="57"/>
      <c r="E155" s="57"/>
      <c r="F155" s="57"/>
      <c r="G155" s="30"/>
      <c r="H155" s="57"/>
      <c r="I155" s="58"/>
      <c r="J155" s="82"/>
      <c r="K155" s="56"/>
      <c r="L155" s="2"/>
      <c r="M155" s="2"/>
      <c r="N155" s="2"/>
    </row>
    <row r="156" spans="1:14" x14ac:dyDescent="0.25">
      <c r="A156" s="54" t="s">
        <v>47</v>
      </c>
      <c r="B156" s="36" t="s">
        <v>7</v>
      </c>
      <c r="C156" s="78" t="s">
        <v>26</v>
      </c>
      <c r="D156" s="49"/>
      <c r="E156" s="49"/>
      <c r="F156" s="49"/>
      <c r="G156" s="26"/>
      <c r="H156" s="49"/>
      <c r="I156" s="51"/>
      <c r="J156" s="83" t="s">
        <v>12</v>
      </c>
      <c r="K156" s="54" t="s">
        <v>81</v>
      </c>
      <c r="L156" s="2"/>
      <c r="M156" s="2"/>
      <c r="N156" s="2"/>
    </row>
    <row r="157" spans="1:14" ht="47.25" x14ac:dyDescent="0.25">
      <c r="A157" s="55"/>
      <c r="B157" s="34" t="s">
        <v>8</v>
      </c>
      <c r="C157" s="79"/>
      <c r="D157" s="50"/>
      <c r="E157" s="50"/>
      <c r="F157" s="50"/>
      <c r="G157" s="27"/>
      <c r="H157" s="50"/>
      <c r="I157" s="52"/>
      <c r="J157" s="81"/>
      <c r="K157" s="55"/>
      <c r="L157" s="2"/>
      <c r="M157" s="2"/>
      <c r="N157" s="2"/>
    </row>
    <row r="158" spans="1:14" ht="31.5" x14ac:dyDescent="0.25">
      <c r="A158" s="56"/>
      <c r="B158" s="34" t="s">
        <v>11</v>
      </c>
      <c r="C158" s="80"/>
      <c r="D158" s="57"/>
      <c r="E158" s="57"/>
      <c r="F158" s="57"/>
      <c r="G158" s="30"/>
      <c r="H158" s="57"/>
      <c r="I158" s="58"/>
      <c r="J158" s="82"/>
      <c r="K158" s="56"/>
      <c r="L158" s="2"/>
      <c r="M158" s="2"/>
      <c r="N158" s="2"/>
    </row>
    <row r="159" spans="1:14" x14ac:dyDescent="0.25">
      <c r="A159" s="54" t="s">
        <v>48</v>
      </c>
      <c r="B159" s="36" t="s">
        <v>7</v>
      </c>
      <c r="C159" s="78" t="s">
        <v>26</v>
      </c>
      <c r="D159" s="49"/>
      <c r="E159" s="49"/>
      <c r="F159" s="49"/>
      <c r="G159" s="26"/>
      <c r="H159" s="49"/>
      <c r="I159" s="51"/>
      <c r="J159" s="83" t="s">
        <v>12</v>
      </c>
      <c r="K159" s="54" t="s">
        <v>82</v>
      </c>
      <c r="L159" s="2"/>
      <c r="M159" s="2"/>
      <c r="N159" s="2"/>
    </row>
    <row r="160" spans="1:14" ht="47.25" x14ac:dyDescent="0.25">
      <c r="A160" s="55"/>
      <c r="B160" s="34" t="s">
        <v>8</v>
      </c>
      <c r="C160" s="79"/>
      <c r="D160" s="50"/>
      <c r="E160" s="50"/>
      <c r="F160" s="50"/>
      <c r="G160" s="27"/>
      <c r="H160" s="50"/>
      <c r="I160" s="52"/>
      <c r="J160" s="81"/>
      <c r="K160" s="55"/>
      <c r="L160" s="2"/>
      <c r="M160" s="2"/>
      <c r="N160" s="2"/>
    </row>
    <row r="161" spans="1:14" ht="31.5" x14ac:dyDescent="0.25">
      <c r="A161" s="56"/>
      <c r="B161" s="34" t="s">
        <v>11</v>
      </c>
      <c r="C161" s="80"/>
      <c r="D161" s="57"/>
      <c r="E161" s="57"/>
      <c r="F161" s="57"/>
      <c r="G161" s="30"/>
      <c r="H161" s="57"/>
      <c r="I161" s="58"/>
      <c r="J161" s="82"/>
      <c r="K161" s="56"/>
      <c r="L161" s="2"/>
      <c r="M161" s="2"/>
      <c r="N161" s="2"/>
    </row>
    <row r="162" spans="1:14" x14ac:dyDescent="0.25">
      <c r="A162" s="84" t="s">
        <v>18</v>
      </c>
      <c r="B162" s="36" t="s">
        <v>7</v>
      </c>
      <c r="C162" s="78" t="s">
        <v>26</v>
      </c>
      <c r="D162" s="49"/>
      <c r="E162" s="49"/>
      <c r="F162" s="49"/>
      <c r="G162" s="26"/>
      <c r="H162" s="49"/>
      <c r="I162" s="51"/>
      <c r="J162" s="83" t="s">
        <v>12</v>
      </c>
      <c r="K162" s="54" t="s">
        <v>83</v>
      </c>
      <c r="L162" s="2"/>
      <c r="M162" s="2"/>
      <c r="N162" s="2"/>
    </row>
    <row r="163" spans="1:14" ht="47.25" x14ac:dyDescent="0.25">
      <c r="A163" s="84"/>
      <c r="B163" s="34" t="s">
        <v>8</v>
      </c>
      <c r="C163" s="79"/>
      <c r="D163" s="50"/>
      <c r="E163" s="50"/>
      <c r="F163" s="50"/>
      <c r="G163" s="27"/>
      <c r="H163" s="50"/>
      <c r="I163" s="52"/>
      <c r="J163" s="81"/>
      <c r="K163" s="55"/>
      <c r="L163" s="2"/>
      <c r="M163" s="2"/>
      <c r="N163" s="2"/>
    </row>
    <row r="164" spans="1:14" ht="31.5" x14ac:dyDescent="0.25">
      <c r="A164" s="84"/>
      <c r="B164" s="34" t="s">
        <v>11</v>
      </c>
      <c r="C164" s="80"/>
      <c r="D164" s="57"/>
      <c r="E164" s="57"/>
      <c r="F164" s="57"/>
      <c r="G164" s="30"/>
      <c r="H164" s="57"/>
      <c r="I164" s="58"/>
      <c r="J164" s="82"/>
      <c r="K164" s="56"/>
      <c r="L164" s="2"/>
      <c r="M164" s="2"/>
      <c r="N164" s="2"/>
    </row>
    <row r="165" spans="1:14" x14ac:dyDescent="0.25">
      <c r="A165" s="75" t="s">
        <v>181</v>
      </c>
      <c r="B165" s="35" t="s">
        <v>7</v>
      </c>
      <c r="C165" s="78" t="s">
        <v>131</v>
      </c>
      <c r="D165" s="49"/>
      <c r="E165" s="49"/>
      <c r="F165" s="49"/>
      <c r="G165" s="26"/>
      <c r="H165" s="49"/>
      <c r="I165" s="51"/>
      <c r="J165" s="83" t="s">
        <v>12</v>
      </c>
      <c r="K165" s="54" t="s">
        <v>84</v>
      </c>
      <c r="L165" s="2"/>
      <c r="M165" s="2"/>
      <c r="N165" s="2"/>
    </row>
    <row r="166" spans="1:14" ht="47.25" x14ac:dyDescent="0.25">
      <c r="A166" s="76"/>
      <c r="B166" s="34" t="s">
        <v>8</v>
      </c>
      <c r="C166" s="79"/>
      <c r="D166" s="50"/>
      <c r="E166" s="50"/>
      <c r="F166" s="50"/>
      <c r="G166" s="27"/>
      <c r="H166" s="50"/>
      <c r="I166" s="52"/>
      <c r="J166" s="81"/>
      <c r="K166" s="55"/>
      <c r="L166" s="2"/>
      <c r="M166" s="2"/>
      <c r="N166" s="2"/>
    </row>
    <row r="167" spans="1:14" ht="70.5" customHeight="1" x14ac:dyDescent="0.25">
      <c r="A167" s="77"/>
      <c r="B167" s="34" t="s">
        <v>11</v>
      </c>
      <c r="C167" s="80"/>
      <c r="D167" s="57"/>
      <c r="E167" s="57"/>
      <c r="F167" s="57"/>
      <c r="G167" s="30"/>
      <c r="H167" s="57"/>
      <c r="I167" s="58"/>
      <c r="J167" s="82"/>
      <c r="K167" s="56"/>
      <c r="L167" s="2"/>
      <c r="M167" s="2"/>
      <c r="N167" s="2"/>
    </row>
    <row r="168" spans="1:14" x14ac:dyDescent="0.25">
      <c r="A168" s="75" t="s">
        <v>19</v>
      </c>
      <c r="B168" s="36" t="s">
        <v>7</v>
      </c>
      <c r="C168" s="78" t="s">
        <v>128</v>
      </c>
      <c r="D168" s="49"/>
      <c r="E168" s="49"/>
      <c r="F168" s="49"/>
      <c r="G168" s="26"/>
      <c r="H168" s="49"/>
      <c r="I168" s="51"/>
      <c r="J168" s="83" t="s">
        <v>12</v>
      </c>
      <c r="K168" s="54" t="s">
        <v>85</v>
      </c>
      <c r="L168" s="2"/>
      <c r="M168" s="2"/>
      <c r="N168" s="2"/>
    </row>
    <row r="169" spans="1:14" ht="47.25" x14ac:dyDescent="0.25">
      <c r="A169" s="76"/>
      <c r="B169" s="34" t="s">
        <v>8</v>
      </c>
      <c r="C169" s="79"/>
      <c r="D169" s="50"/>
      <c r="E169" s="50"/>
      <c r="F169" s="50"/>
      <c r="G169" s="27"/>
      <c r="H169" s="50"/>
      <c r="I169" s="52"/>
      <c r="J169" s="81"/>
      <c r="K169" s="55"/>
      <c r="L169" s="2"/>
      <c r="M169" s="2"/>
      <c r="N169" s="2"/>
    </row>
    <row r="170" spans="1:14" ht="31.5" x14ac:dyDescent="0.25">
      <c r="A170" s="77"/>
      <c r="B170" s="34" t="s">
        <v>11</v>
      </c>
      <c r="C170" s="80"/>
      <c r="D170" s="57"/>
      <c r="E170" s="57"/>
      <c r="F170" s="57"/>
      <c r="G170" s="30"/>
      <c r="H170" s="57"/>
      <c r="I170" s="58"/>
      <c r="J170" s="82"/>
      <c r="K170" s="56"/>
      <c r="L170" s="2"/>
      <c r="M170" s="2"/>
      <c r="N170" s="2"/>
    </row>
    <row r="171" spans="1:14" x14ac:dyDescent="0.25">
      <c r="A171" s="84" t="s">
        <v>20</v>
      </c>
      <c r="B171" s="36" t="s">
        <v>7</v>
      </c>
      <c r="C171" s="78" t="s">
        <v>128</v>
      </c>
      <c r="D171" s="49"/>
      <c r="E171" s="49"/>
      <c r="F171" s="49"/>
      <c r="G171" s="26"/>
      <c r="H171" s="49"/>
      <c r="I171" s="51"/>
      <c r="J171" s="83" t="s">
        <v>12</v>
      </c>
      <c r="K171" s="54" t="s">
        <v>86</v>
      </c>
      <c r="L171" s="2"/>
      <c r="M171" s="2"/>
      <c r="N171" s="2"/>
    </row>
    <row r="172" spans="1:14" ht="47.25" x14ac:dyDescent="0.25">
      <c r="A172" s="84"/>
      <c r="B172" s="34" t="s">
        <v>8</v>
      </c>
      <c r="C172" s="79"/>
      <c r="D172" s="50"/>
      <c r="E172" s="50"/>
      <c r="F172" s="50"/>
      <c r="G172" s="27"/>
      <c r="H172" s="50"/>
      <c r="I172" s="52"/>
      <c r="J172" s="81"/>
      <c r="K172" s="55"/>
      <c r="L172" s="2"/>
      <c r="M172" s="2"/>
      <c r="N172" s="2"/>
    </row>
    <row r="173" spans="1:14" ht="60" customHeight="1" x14ac:dyDescent="0.25">
      <c r="A173" s="84"/>
      <c r="B173" s="34" t="s">
        <v>11</v>
      </c>
      <c r="C173" s="80"/>
      <c r="D173" s="57"/>
      <c r="E173" s="57"/>
      <c r="F173" s="57"/>
      <c r="G173" s="30"/>
      <c r="H173" s="57"/>
      <c r="I173" s="58"/>
      <c r="J173" s="82"/>
      <c r="K173" s="56"/>
      <c r="L173" s="2"/>
      <c r="M173" s="2"/>
      <c r="N173" s="2"/>
    </row>
    <row r="174" spans="1:14" x14ac:dyDescent="0.25">
      <c r="A174" s="84" t="s">
        <v>21</v>
      </c>
      <c r="B174" s="36" t="s">
        <v>7</v>
      </c>
      <c r="C174" s="78" t="s">
        <v>128</v>
      </c>
      <c r="D174" s="49"/>
      <c r="E174" s="49"/>
      <c r="F174" s="49"/>
      <c r="G174" s="26"/>
      <c r="H174" s="49"/>
      <c r="I174" s="51"/>
      <c r="J174" s="83" t="s">
        <v>12</v>
      </c>
      <c r="K174" s="54" t="s">
        <v>87</v>
      </c>
      <c r="L174" s="2"/>
      <c r="M174" s="2"/>
      <c r="N174" s="2"/>
    </row>
    <row r="175" spans="1:14" ht="47.25" x14ac:dyDescent="0.25">
      <c r="A175" s="84"/>
      <c r="B175" s="34" t="s">
        <v>8</v>
      </c>
      <c r="C175" s="79"/>
      <c r="D175" s="50"/>
      <c r="E175" s="50"/>
      <c r="F175" s="50"/>
      <c r="G175" s="27"/>
      <c r="H175" s="50"/>
      <c r="I175" s="52"/>
      <c r="J175" s="81"/>
      <c r="K175" s="55"/>
      <c r="L175" s="2"/>
      <c r="M175" s="2"/>
      <c r="N175" s="2"/>
    </row>
    <row r="176" spans="1:14" ht="107.25" customHeight="1" x14ac:dyDescent="0.25">
      <c r="A176" s="84"/>
      <c r="B176" s="34" t="s">
        <v>11</v>
      </c>
      <c r="C176" s="80"/>
      <c r="D176" s="57"/>
      <c r="E176" s="57"/>
      <c r="F176" s="57"/>
      <c r="G176" s="30"/>
      <c r="H176" s="57"/>
      <c r="I176" s="58"/>
      <c r="J176" s="82"/>
      <c r="K176" s="56"/>
      <c r="L176" s="2"/>
      <c r="M176" s="2"/>
      <c r="N176" s="2"/>
    </row>
    <row r="177" spans="1:14" ht="12.75" customHeight="1" x14ac:dyDescent="0.25">
      <c r="A177" s="54" t="s">
        <v>49</v>
      </c>
      <c r="B177" s="36" t="s">
        <v>7</v>
      </c>
      <c r="C177" s="78" t="s">
        <v>128</v>
      </c>
      <c r="D177" s="49"/>
      <c r="E177" s="49"/>
      <c r="F177" s="49"/>
      <c r="G177" s="26"/>
      <c r="H177" s="49"/>
      <c r="I177" s="51"/>
      <c r="J177" s="83" t="s">
        <v>12</v>
      </c>
      <c r="K177" s="54" t="s">
        <v>88</v>
      </c>
      <c r="L177" s="2"/>
      <c r="M177" s="2"/>
      <c r="N177" s="2"/>
    </row>
    <row r="178" spans="1:14" ht="47.25" x14ac:dyDescent="0.25">
      <c r="A178" s="55"/>
      <c r="B178" s="34" t="s">
        <v>8</v>
      </c>
      <c r="C178" s="79"/>
      <c r="D178" s="50"/>
      <c r="E178" s="50"/>
      <c r="F178" s="50"/>
      <c r="G178" s="27"/>
      <c r="H178" s="50"/>
      <c r="I178" s="52"/>
      <c r="J178" s="81"/>
      <c r="K178" s="55"/>
      <c r="L178" s="2"/>
      <c r="M178" s="2"/>
      <c r="N178" s="2"/>
    </row>
    <row r="179" spans="1:14" ht="78" customHeight="1" x14ac:dyDescent="0.25">
      <c r="A179" s="56"/>
      <c r="B179" s="34" t="s">
        <v>11</v>
      </c>
      <c r="C179" s="80"/>
      <c r="D179" s="57"/>
      <c r="E179" s="57"/>
      <c r="F179" s="57"/>
      <c r="G179" s="30"/>
      <c r="H179" s="57"/>
      <c r="I179" s="58"/>
      <c r="J179" s="82"/>
      <c r="K179" s="56"/>
      <c r="L179" s="2"/>
      <c r="M179" s="2"/>
      <c r="N179" s="2"/>
    </row>
    <row r="180" spans="1:14" x14ac:dyDescent="0.25">
      <c r="A180" s="84" t="s">
        <v>50</v>
      </c>
      <c r="B180" s="36" t="s">
        <v>7</v>
      </c>
      <c r="C180" s="78" t="s">
        <v>132</v>
      </c>
      <c r="D180" s="49"/>
      <c r="E180" s="49"/>
      <c r="F180" s="49"/>
      <c r="G180" s="26"/>
      <c r="H180" s="49"/>
      <c r="I180" s="51"/>
      <c r="J180" s="83" t="s">
        <v>12</v>
      </c>
      <c r="K180" s="54" t="s">
        <v>89</v>
      </c>
      <c r="L180" s="2"/>
      <c r="M180" s="2"/>
      <c r="N180" s="2"/>
    </row>
    <row r="181" spans="1:14" ht="47.25" x14ac:dyDescent="0.25">
      <c r="A181" s="84"/>
      <c r="B181" s="34" t="s">
        <v>8</v>
      </c>
      <c r="C181" s="79"/>
      <c r="D181" s="50"/>
      <c r="E181" s="50"/>
      <c r="F181" s="50"/>
      <c r="G181" s="27"/>
      <c r="H181" s="50"/>
      <c r="I181" s="52"/>
      <c r="J181" s="81"/>
      <c r="K181" s="55"/>
      <c r="L181" s="2"/>
      <c r="M181" s="2"/>
      <c r="N181" s="2"/>
    </row>
    <row r="182" spans="1:14" ht="38.25" customHeight="1" x14ac:dyDescent="0.25">
      <c r="A182" s="84"/>
      <c r="B182" s="34" t="s">
        <v>11</v>
      </c>
      <c r="C182" s="80"/>
      <c r="D182" s="57"/>
      <c r="E182" s="57"/>
      <c r="F182" s="57"/>
      <c r="G182" s="30"/>
      <c r="H182" s="57"/>
      <c r="I182" s="58"/>
      <c r="J182" s="82"/>
      <c r="K182" s="56"/>
      <c r="L182" s="2"/>
      <c r="M182" s="2"/>
      <c r="N182" s="2"/>
    </row>
    <row r="183" spans="1:14" ht="18.75" customHeight="1" x14ac:dyDescent="0.25">
      <c r="A183" s="54" t="s">
        <v>51</v>
      </c>
      <c r="B183" s="36" t="s">
        <v>7</v>
      </c>
      <c r="C183" s="78" t="s">
        <v>133</v>
      </c>
      <c r="D183" s="49"/>
      <c r="E183" s="49"/>
      <c r="F183" s="49"/>
      <c r="G183" s="26"/>
      <c r="H183" s="49"/>
      <c r="I183" s="51"/>
      <c r="J183" s="53" t="s">
        <v>12</v>
      </c>
      <c r="K183" s="54" t="s">
        <v>90</v>
      </c>
      <c r="L183" s="2"/>
      <c r="M183" s="2"/>
      <c r="N183" s="2"/>
    </row>
    <row r="184" spans="1:14" ht="81.75" customHeight="1" x14ac:dyDescent="0.25">
      <c r="A184" s="55"/>
      <c r="B184" s="34" t="s">
        <v>8</v>
      </c>
      <c r="C184" s="79"/>
      <c r="D184" s="50"/>
      <c r="E184" s="50"/>
      <c r="F184" s="50"/>
      <c r="G184" s="27"/>
      <c r="H184" s="50"/>
      <c r="I184" s="52"/>
      <c r="J184" s="53"/>
      <c r="K184" s="55"/>
      <c r="L184" s="2"/>
      <c r="M184" s="2"/>
      <c r="N184" s="2"/>
    </row>
    <row r="185" spans="1:14" ht="127.5" customHeight="1" x14ac:dyDescent="0.25">
      <c r="A185" s="55"/>
      <c r="B185" s="35" t="s">
        <v>11</v>
      </c>
      <c r="C185" s="79"/>
      <c r="D185" s="50"/>
      <c r="E185" s="50"/>
      <c r="F185" s="50"/>
      <c r="G185" s="27"/>
      <c r="H185" s="50"/>
      <c r="I185" s="52"/>
      <c r="J185" s="53"/>
      <c r="K185" s="55"/>
      <c r="L185" s="2"/>
      <c r="M185" s="2"/>
      <c r="N185" s="2"/>
    </row>
    <row r="186" spans="1:14" ht="47.25" customHeight="1" x14ac:dyDescent="0.25">
      <c r="A186" s="54" t="s">
        <v>91</v>
      </c>
      <c r="B186" s="36" t="s">
        <v>7</v>
      </c>
      <c r="C186" s="91" t="s">
        <v>124</v>
      </c>
      <c r="D186" s="49"/>
      <c r="E186" s="49"/>
      <c r="F186" s="49"/>
      <c r="G186" s="26"/>
      <c r="H186" s="49"/>
      <c r="I186" s="51"/>
      <c r="J186" s="49" t="s">
        <v>12</v>
      </c>
      <c r="K186" s="54" t="s">
        <v>92</v>
      </c>
      <c r="L186" s="2"/>
      <c r="M186" s="2"/>
      <c r="N186" s="2"/>
    </row>
    <row r="187" spans="1:14" ht="48" customHeight="1" x14ac:dyDescent="0.25">
      <c r="A187" s="92"/>
      <c r="B187" s="34" t="s">
        <v>8</v>
      </c>
      <c r="C187" s="91"/>
      <c r="D187" s="50"/>
      <c r="E187" s="50"/>
      <c r="F187" s="50"/>
      <c r="G187" s="27"/>
      <c r="H187" s="50"/>
      <c r="I187" s="52"/>
      <c r="J187" s="50"/>
      <c r="K187" s="55"/>
      <c r="L187" s="2"/>
      <c r="M187" s="2"/>
      <c r="N187" s="2"/>
    </row>
    <row r="188" spans="1:14" ht="176.25" customHeight="1" x14ac:dyDescent="0.25">
      <c r="A188" s="93"/>
      <c r="B188" s="34" t="s">
        <v>11</v>
      </c>
      <c r="C188" s="91"/>
      <c r="D188" s="57"/>
      <c r="E188" s="57"/>
      <c r="F188" s="57"/>
      <c r="G188" s="30"/>
      <c r="H188" s="57"/>
      <c r="I188" s="58"/>
      <c r="J188" s="57"/>
      <c r="K188" s="56"/>
      <c r="L188" s="2"/>
      <c r="M188" s="2"/>
      <c r="N188" s="2"/>
    </row>
    <row r="189" spans="1:14" ht="53.25" customHeight="1" x14ac:dyDescent="0.25">
      <c r="A189" s="29" t="s">
        <v>93</v>
      </c>
      <c r="B189" s="36"/>
      <c r="C189" s="39" t="s">
        <v>116</v>
      </c>
      <c r="D189" s="13"/>
      <c r="E189" s="13"/>
      <c r="F189" s="26"/>
      <c r="G189" s="26"/>
      <c r="H189" s="11"/>
      <c r="I189" s="12"/>
      <c r="J189" s="38"/>
      <c r="K189" s="28" t="s">
        <v>94</v>
      </c>
      <c r="L189" s="2"/>
      <c r="M189" s="2"/>
      <c r="N189" s="2"/>
    </row>
    <row r="190" spans="1:14" x14ac:dyDescent="0.25">
      <c r="A190" s="68" t="s">
        <v>22</v>
      </c>
      <c r="B190" s="36" t="s">
        <v>7</v>
      </c>
      <c r="C190" s="78" t="s">
        <v>12</v>
      </c>
      <c r="D190" s="13">
        <f>D191+D192</f>
        <v>114476699.79000001</v>
      </c>
      <c r="E190" s="13">
        <f>E191+E192</f>
        <v>110982302.98</v>
      </c>
      <c r="F190" s="13">
        <f>F191+F192</f>
        <v>110102729.34</v>
      </c>
      <c r="G190" s="13">
        <f t="shared" ref="G190:G217" si="16">F190/E190*100</f>
        <v>99.207464959383202</v>
      </c>
      <c r="H190" s="14">
        <f>F190-E190</f>
        <v>-879573.6400000006</v>
      </c>
      <c r="I190" s="12">
        <f t="shared" ref="I190:I208" si="17">H190/E190</f>
        <v>-7.9253504061679771E-3</v>
      </c>
      <c r="J190" s="83" t="s">
        <v>12</v>
      </c>
      <c r="K190" s="83" t="s">
        <v>12</v>
      </c>
      <c r="L190" s="2"/>
      <c r="M190" s="2"/>
      <c r="N190" s="2"/>
    </row>
    <row r="191" spans="1:14" ht="49.5" customHeight="1" x14ac:dyDescent="0.25">
      <c r="A191" s="68"/>
      <c r="B191" s="34" t="s">
        <v>8</v>
      </c>
      <c r="C191" s="79"/>
      <c r="D191" s="13">
        <f>D8+D20+D85</f>
        <v>37530800</v>
      </c>
      <c r="E191" s="13">
        <f>E8+E20+E85</f>
        <v>37530800</v>
      </c>
      <c r="F191" s="13">
        <f>F8+F20+F85</f>
        <v>36805671.93</v>
      </c>
      <c r="G191" s="13">
        <f t="shared" si="16"/>
        <v>98.06791203491531</v>
      </c>
      <c r="H191" s="14">
        <f t="shared" ref="H191:H214" si="18">F191-E191</f>
        <v>-725128.0700000003</v>
      </c>
      <c r="I191" s="12">
        <f t="shared" si="17"/>
        <v>-1.9320879650846778E-2</v>
      </c>
      <c r="J191" s="81"/>
      <c r="K191" s="81"/>
      <c r="L191" s="2">
        <v>110102729.14</v>
      </c>
      <c r="M191" s="2"/>
      <c r="N191" s="2"/>
    </row>
    <row r="192" spans="1:14" ht="31.5" x14ac:dyDescent="0.25">
      <c r="A192" s="68"/>
      <c r="B192" s="34" t="s">
        <v>11</v>
      </c>
      <c r="C192" s="80"/>
      <c r="D192" s="13">
        <f>D9+D12+D15+D18+D21+D36+D48+D52+D56</f>
        <v>76945899.790000007</v>
      </c>
      <c r="E192" s="13">
        <f>E9+E12+E15+E18+E21+E36+E48+E52+E56</f>
        <v>73451502.980000004</v>
      </c>
      <c r="F192" s="13">
        <f>F9+F12+F15+F18+F21+F36+F48+F52+F56</f>
        <v>73297057.409999996</v>
      </c>
      <c r="G192" s="13">
        <f t="shared" si="16"/>
        <v>99.789731232535757</v>
      </c>
      <c r="H192" s="14">
        <f t="shared" si="18"/>
        <v>-154445.57000000775</v>
      </c>
      <c r="I192" s="12">
        <f t="shared" si="17"/>
        <v>-2.1026876746424302E-3</v>
      </c>
      <c r="J192" s="82"/>
      <c r="K192" s="82"/>
      <c r="L192" s="5">
        <v>110982302.98</v>
      </c>
      <c r="M192" s="2"/>
      <c r="N192" s="2"/>
    </row>
    <row r="193" spans="1:14" x14ac:dyDescent="0.25">
      <c r="A193" s="68" t="s">
        <v>23</v>
      </c>
      <c r="B193" s="36" t="s">
        <v>7</v>
      </c>
      <c r="C193" s="78" t="s">
        <v>12</v>
      </c>
      <c r="D193" s="13">
        <f>D194+D195</f>
        <v>26151777.260000002</v>
      </c>
      <c r="E193" s="13">
        <f>E194+E195</f>
        <v>23131513.52</v>
      </c>
      <c r="F193" s="13">
        <f>F194+F195</f>
        <v>23131513.510000002</v>
      </c>
      <c r="G193" s="13">
        <f t="shared" si="16"/>
        <v>99.999999956768946</v>
      </c>
      <c r="H193" s="14">
        <f t="shared" si="18"/>
        <v>-9.9999979138374329E-3</v>
      </c>
      <c r="I193" s="12">
        <f t="shared" si="17"/>
        <v>-4.3231057514637861E-10</v>
      </c>
      <c r="J193" s="83" t="s">
        <v>12</v>
      </c>
      <c r="K193" s="83" t="s">
        <v>12</v>
      </c>
      <c r="L193" s="2"/>
      <c r="M193" s="2"/>
      <c r="N193" s="2"/>
    </row>
    <row r="194" spans="1:14" ht="47.25" x14ac:dyDescent="0.25">
      <c r="A194" s="68"/>
      <c r="B194" s="34" t="s">
        <v>8</v>
      </c>
      <c r="C194" s="79"/>
      <c r="D194" s="13"/>
      <c r="E194" s="13"/>
      <c r="F194" s="13"/>
      <c r="G194" s="13"/>
      <c r="H194" s="14"/>
      <c r="I194" s="12"/>
      <c r="J194" s="81"/>
      <c r="K194" s="81"/>
      <c r="L194" s="2"/>
      <c r="M194" s="2"/>
      <c r="N194" s="2"/>
    </row>
    <row r="195" spans="1:14" ht="31.5" x14ac:dyDescent="0.25">
      <c r="A195" s="68"/>
      <c r="B195" s="34" t="s">
        <v>11</v>
      </c>
      <c r="C195" s="80"/>
      <c r="D195" s="13">
        <f>D36</f>
        <v>26151777.260000002</v>
      </c>
      <c r="E195" s="13">
        <f>E36</f>
        <v>23131513.52</v>
      </c>
      <c r="F195" s="13">
        <f>F36</f>
        <v>23131513.510000002</v>
      </c>
      <c r="G195" s="13">
        <f t="shared" si="16"/>
        <v>99.999999956768946</v>
      </c>
      <c r="H195" s="14">
        <f t="shared" si="18"/>
        <v>-9.9999979138374329E-3</v>
      </c>
      <c r="I195" s="12">
        <f t="shared" si="17"/>
        <v>-4.3231057514637861E-10</v>
      </c>
      <c r="J195" s="82"/>
      <c r="K195" s="82"/>
      <c r="L195" s="2"/>
      <c r="M195" s="2"/>
      <c r="N195" s="2"/>
    </row>
    <row r="196" spans="1:14" x14ac:dyDescent="0.25">
      <c r="A196" s="68" t="s">
        <v>139</v>
      </c>
      <c r="B196" s="36" t="s">
        <v>7</v>
      </c>
      <c r="C196" s="78" t="s">
        <v>12</v>
      </c>
      <c r="D196" s="13">
        <f>D197+D198</f>
        <v>4962417.82</v>
      </c>
      <c r="E196" s="13">
        <f>E197+E198</f>
        <v>4742116.32</v>
      </c>
      <c r="F196" s="13">
        <f>F197+F198</f>
        <v>4672752.29</v>
      </c>
      <c r="G196" s="13">
        <f t="shared" si="16"/>
        <v>98.537276917745444</v>
      </c>
      <c r="H196" s="14">
        <f t="shared" si="18"/>
        <v>-69364.030000000261</v>
      </c>
      <c r="I196" s="12">
        <f t="shared" si="17"/>
        <v>-1.4627230822545545E-2</v>
      </c>
      <c r="J196" s="83" t="s">
        <v>12</v>
      </c>
      <c r="K196" s="83" t="s">
        <v>12</v>
      </c>
      <c r="L196" s="2"/>
      <c r="M196" s="2"/>
      <c r="N196" s="2"/>
    </row>
    <row r="197" spans="1:14" ht="47.25" x14ac:dyDescent="0.25">
      <c r="A197" s="68"/>
      <c r="B197" s="34" t="s">
        <v>8</v>
      </c>
      <c r="C197" s="79"/>
      <c r="D197" s="13">
        <f t="shared" ref="D197:F198" si="19">D8+D11+D14+D17</f>
        <v>245000</v>
      </c>
      <c r="E197" s="13">
        <f t="shared" si="19"/>
        <v>245000</v>
      </c>
      <c r="F197" s="13">
        <f t="shared" si="19"/>
        <v>245000</v>
      </c>
      <c r="G197" s="13">
        <f t="shared" si="16"/>
        <v>100</v>
      </c>
      <c r="H197" s="14">
        <f t="shared" si="18"/>
        <v>0</v>
      </c>
      <c r="I197" s="12">
        <f t="shared" si="17"/>
        <v>0</v>
      </c>
      <c r="J197" s="81"/>
      <c r="K197" s="81"/>
      <c r="L197" s="2"/>
      <c r="M197" s="2"/>
      <c r="N197" s="2"/>
    </row>
    <row r="198" spans="1:14" ht="31.5" x14ac:dyDescent="0.25">
      <c r="A198" s="68"/>
      <c r="B198" s="34" t="s">
        <v>11</v>
      </c>
      <c r="C198" s="80"/>
      <c r="D198" s="13">
        <f t="shared" si="19"/>
        <v>4717417.82</v>
      </c>
      <c r="E198" s="13">
        <f t="shared" si="19"/>
        <v>4497116.32</v>
      </c>
      <c r="F198" s="13">
        <f t="shared" si="19"/>
        <v>4427752.29</v>
      </c>
      <c r="G198" s="13">
        <f t="shared" si="16"/>
        <v>98.457588706533599</v>
      </c>
      <c r="H198" s="14">
        <f t="shared" si="18"/>
        <v>-69364.030000000261</v>
      </c>
      <c r="I198" s="12">
        <f t="shared" si="17"/>
        <v>-1.542411293466393E-2</v>
      </c>
      <c r="J198" s="82"/>
      <c r="K198" s="82"/>
      <c r="L198" s="2"/>
      <c r="M198" s="2"/>
      <c r="N198" s="2"/>
    </row>
    <row r="199" spans="1:14" x14ac:dyDescent="0.25">
      <c r="A199" s="75" t="s">
        <v>24</v>
      </c>
      <c r="B199" s="36" t="s">
        <v>7</v>
      </c>
      <c r="C199" s="78" t="s">
        <v>12</v>
      </c>
      <c r="D199" s="13">
        <f>D200+D201</f>
        <v>2522459.84</v>
      </c>
      <c r="E199" s="13">
        <f>E200+E201</f>
        <v>2206794.33</v>
      </c>
      <c r="F199" s="13">
        <f>F200+F201</f>
        <v>2016374.81</v>
      </c>
      <c r="G199" s="13">
        <f t="shared" si="16"/>
        <v>91.37121582145808</v>
      </c>
      <c r="H199" s="14">
        <f t="shared" si="18"/>
        <v>-190419.52000000002</v>
      </c>
      <c r="I199" s="12">
        <f t="shared" si="17"/>
        <v>-8.6287841785419137E-2</v>
      </c>
      <c r="J199" s="88"/>
      <c r="K199" s="83"/>
      <c r="L199" s="2"/>
      <c r="M199" s="2"/>
      <c r="N199" s="2"/>
    </row>
    <row r="200" spans="1:14" ht="47.25" x14ac:dyDescent="0.25">
      <c r="A200" s="76"/>
      <c r="B200" s="36" t="s">
        <v>8</v>
      </c>
      <c r="C200" s="79"/>
      <c r="D200" s="13">
        <f>D26+D91</f>
        <v>2522459.84</v>
      </c>
      <c r="E200" s="13">
        <f>E26+E91</f>
        <v>2206794.33</v>
      </c>
      <c r="F200" s="13">
        <f>F26+F91</f>
        <v>2016374.81</v>
      </c>
      <c r="G200" s="13">
        <f t="shared" si="16"/>
        <v>91.37121582145808</v>
      </c>
      <c r="H200" s="14">
        <f t="shared" si="18"/>
        <v>-190419.52000000002</v>
      </c>
      <c r="I200" s="12">
        <f t="shared" si="17"/>
        <v>-8.6287841785419137E-2</v>
      </c>
      <c r="J200" s="89"/>
      <c r="K200" s="81"/>
      <c r="L200" s="2"/>
      <c r="M200" s="2"/>
      <c r="N200" s="2"/>
    </row>
    <row r="201" spans="1:14" ht="31.5" x14ac:dyDescent="0.25">
      <c r="A201" s="77"/>
      <c r="B201" s="36" t="s">
        <v>11</v>
      </c>
      <c r="C201" s="80"/>
      <c r="D201" s="13"/>
      <c r="E201" s="13"/>
      <c r="F201" s="13"/>
      <c r="G201" s="13"/>
      <c r="H201" s="14"/>
      <c r="I201" s="12"/>
      <c r="J201" s="90"/>
      <c r="K201" s="82"/>
      <c r="L201" s="2"/>
      <c r="M201" s="2"/>
      <c r="N201" s="2"/>
    </row>
    <row r="202" spans="1:14" x14ac:dyDescent="0.25">
      <c r="A202" s="68" t="s">
        <v>13</v>
      </c>
      <c r="B202" s="36" t="s">
        <v>7</v>
      </c>
      <c r="C202" s="78" t="s">
        <v>12</v>
      </c>
      <c r="D202" s="13">
        <f>D203+D204</f>
        <v>1406457.81</v>
      </c>
      <c r="E202" s="13">
        <f>E203+E204</f>
        <v>1403959.9100000001</v>
      </c>
      <c r="F202" s="13">
        <f>F203+F204</f>
        <v>1394604.25</v>
      </c>
      <c r="G202" s="13">
        <f t="shared" si="16"/>
        <v>99.33362342233832</v>
      </c>
      <c r="H202" s="14">
        <f t="shared" si="18"/>
        <v>-9355.660000000149</v>
      </c>
      <c r="I202" s="12">
        <f t="shared" si="17"/>
        <v>-6.6637657766169039E-3</v>
      </c>
      <c r="J202" s="83" t="s">
        <v>12</v>
      </c>
      <c r="K202" s="83" t="s">
        <v>12</v>
      </c>
      <c r="L202" s="2"/>
      <c r="M202" s="2"/>
      <c r="N202" s="2"/>
    </row>
    <row r="203" spans="1:14" ht="47.25" x14ac:dyDescent="0.25">
      <c r="A203" s="68"/>
      <c r="B203" s="34" t="s">
        <v>8</v>
      </c>
      <c r="C203" s="79"/>
      <c r="D203" s="13">
        <f>D29+D94</f>
        <v>1406457.81</v>
      </c>
      <c r="E203" s="13">
        <f>E29+E94</f>
        <v>1403959.9100000001</v>
      </c>
      <c r="F203" s="13">
        <f>F29+F94</f>
        <v>1394604.25</v>
      </c>
      <c r="G203" s="13">
        <f t="shared" si="16"/>
        <v>99.33362342233832</v>
      </c>
      <c r="H203" s="14">
        <f t="shared" si="18"/>
        <v>-9355.660000000149</v>
      </c>
      <c r="I203" s="12">
        <f t="shared" si="17"/>
        <v>-6.6637657766169039E-3</v>
      </c>
      <c r="J203" s="81"/>
      <c r="K203" s="81"/>
      <c r="L203" s="2"/>
      <c r="M203" s="2"/>
      <c r="N203" s="2"/>
    </row>
    <row r="204" spans="1:14" ht="31.5" x14ac:dyDescent="0.25">
      <c r="A204" s="68"/>
      <c r="B204" s="34" t="s">
        <v>11</v>
      </c>
      <c r="C204" s="80"/>
      <c r="D204" s="13"/>
      <c r="E204" s="13"/>
      <c r="F204" s="13"/>
      <c r="G204" s="13"/>
      <c r="H204" s="14"/>
      <c r="I204" s="12"/>
      <c r="J204" s="82"/>
      <c r="K204" s="82"/>
      <c r="L204" s="2"/>
      <c r="M204" s="2"/>
      <c r="N204" s="2"/>
    </row>
    <row r="205" spans="1:14" x14ac:dyDescent="0.25">
      <c r="A205" s="68" t="s">
        <v>154</v>
      </c>
      <c r="B205" s="36" t="s">
        <v>7</v>
      </c>
      <c r="C205" s="78" t="s">
        <v>12</v>
      </c>
      <c r="D205" s="13">
        <f>D206+D207</f>
        <v>13868685.82</v>
      </c>
      <c r="E205" s="13">
        <f>E206+E207</f>
        <v>13034263.35</v>
      </c>
      <c r="F205" s="13">
        <f>F206+F207</f>
        <v>12830246.189999999</v>
      </c>
      <c r="G205" s="13">
        <f t="shared" si="16"/>
        <v>98.43476263658583</v>
      </c>
      <c r="H205" s="14">
        <f t="shared" si="18"/>
        <v>-204017.16000000015</v>
      </c>
      <c r="I205" s="12">
        <f t="shared" si="17"/>
        <v>-1.5652373634141754E-2</v>
      </c>
      <c r="J205" s="83" t="s">
        <v>12</v>
      </c>
      <c r="K205" s="83" t="s">
        <v>12</v>
      </c>
      <c r="L205" s="2"/>
      <c r="M205" s="2"/>
      <c r="N205" s="2"/>
    </row>
    <row r="206" spans="1:14" ht="47.25" x14ac:dyDescent="0.25">
      <c r="A206" s="68"/>
      <c r="B206" s="34" t="s">
        <v>8</v>
      </c>
      <c r="C206" s="79"/>
      <c r="D206" s="13">
        <f>D20</f>
        <v>10355900</v>
      </c>
      <c r="E206" s="13">
        <f>E23</f>
        <v>9795011.7599999998</v>
      </c>
      <c r="F206" s="13">
        <f>F23</f>
        <v>9602938.9199999999</v>
      </c>
      <c r="G206" s="13">
        <f t="shared" si="16"/>
        <v>98.039074942366383</v>
      </c>
      <c r="H206" s="14">
        <f t="shared" si="18"/>
        <v>-192072.83999999985</v>
      </c>
      <c r="I206" s="12">
        <f t="shared" si="17"/>
        <v>-1.9609250576336199E-2</v>
      </c>
      <c r="J206" s="81"/>
      <c r="K206" s="81"/>
      <c r="L206" s="2"/>
      <c r="M206" s="2"/>
      <c r="N206" s="2"/>
    </row>
    <row r="207" spans="1:14" ht="31.5" x14ac:dyDescent="0.25">
      <c r="A207" s="68"/>
      <c r="B207" s="34" t="s">
        <v>11</v>
      </c>
      <c r="C207" s="80"/>
      <c r="D207" s="13">
        <f>D24</f>
        <v>3512785.82</v>
      </c>
      <c r="E207" s="13">
        <f>E24</f>
        <v>3239251.59</v>
      </c>
      <c r="F207" s="13">
        <f>F24</f>
        <v>3227307.27</v>
      </c>
      <c r="G207" s="13">
        <f t="shared" si="16"/>
        <v>99.631262973309219</v>
      </c>
      <c r="H207" s="14">
        <f t="shared" si="18"/>
        <v>-11944.319999999832</v>
      </c>
      <c r="I207" s="12">
        <f t="shared" si="17"/>
        <v>-3.6873702669078055E-3</v>
      </c>
      <c r="J207" s="82"/>
      <c r="K207" s="82"/>
      <c r="L207" s="2"/>
      <c r="M207" s="2"/>
      <c r="N207" s="2"/>
    </row>
    <row r="208" spans="1:14" x14ac:dyDescent="0.25">
      <c r="A208" s="68" t="s">
        <v>54</v>
      </c>
      <c r="B208" s="36" t="s">
        <v>7</v>
      </c>
      <c r="C208" s="78"/>
      <c r="D208" s="13">
        <f>D209+D211</f>
        <v>23564368.489999998</v>
      </c>
      <c r="E208" s="13">
        <f>E209+E211</f>
        <v>23880034</v>
      </c>
      <c r="F208" s="13">
        <f>F209+F211</f>
        <v>23546753.949999999</v>
      </c>
      <c r="G208" s="13">
        <f t="shared" si="16"/>
        <v>98.604356886594047</v>
      </c>
      <c r="H208" s="14">
        <f t="shared" si="18"/>
        <v>-333280.05000000075</v>
      </c>
      <c r="I208" s="12">
        <f t="shared" si="17"/>
        <v>-1.3956431134059555E-2</v>
      </c>
      <c r="J208" s="72" t="s">
        <v>12</v>
      </c>
      <c r="K208" s="83" t="s">
        <v>53</v>
      </c>
      <c r="L208" s="2"/>
      <c r="M208" s="2"/>
      <c r="N208" s="2"/>
    </row>
    <row r="209" spans="1:14" x14ac:dyDescent="0.25">
      <c r="A209" s="68"/>
      <c r="B209" s="75" t="s">
        <v>8</v>
      </c>
      <c r="C209" s="79"/>
      <c r="D209" s="49">
        <f>D88</f>
        <v>23564368.489999998</v>
      </c>
      <c r="E209" s="49">
        <f>E88</f>
        <v>23880034</v>
      </c>
      <c r="F209" s="49">
        <f>F88</f>
        <v>23546753.949999999</v>
      </c>
      <c r="G209" s="49">
        <f t="shared" si="16"/>
        <v>98.604356886594047</v>
      </c>
      <c r="H209" s="102">
        <f>F209-E209</f>
        <v>-333280.05000000075</v>
      </c>
      <c r="I209" s="51">
        <v>-1.9439919197620423E-2</v>
      </c>
      <c r="J209" s="73"/>
      <c r="K209" s="81"/>
      <c r="L209" s="2"/>
      <c r="M209" s="2"/>
      <c r="N209" s="2"/>
    </row>
    <row r="210" spans="1:14" ht="49.5" customHeight="1" x14ac:dyDescent="0.25">
      <c r="A210" s="68"/>
      <c r="B210" s="93"/>
      <c r="C210" s="79"/>
      <c r="D210" s="101"/>
      <c r="E210" s="101"/>
      <c r="F210" s="101"/>
      <c r="G210" s="57"/>
      <c r="H210" s="101"/>
      <c r="I210" s="103"/>
      <c r="J210" s="73"/>
      <c r="K210" s="81"/>
      <c r="L210" s="2"/>
      <c r="M210" s="2"/>
      <c r="N210" s="2"/>
    </row>
    <row r="211" spans="1:14" ht="31.5" x14ac:dyDescent="0.25">
      <c r="A211" s="68"/>
      <c r="B211" s="34" t="s">
        <v>11</v>
      </c>
      <c r="C211" s="80"/>
      <c r="D211" s="30"/>
      <c r="E211" s="30"/>
      <c r="F211" s="30"/>
      <c r="G211" s="13"/>
      <c r="H211" s="14"/>
      <c r="I211" s="12"/>
      <c r="J211" s="74"/>
      <c r="K211" s="82"/>
      <c r="L211" s="2"/>
      <c r="M211" s="2"/>
      <c r="N211" s="2"/>
    </row>
    <row r="212" spans="1:14" x14ac:dyDescent="0.25">
      <c r="A212" s="68" t="s">
        <v>55</v>
      </c>
      <c r="B212" s="34" t="s">
        <v>7</v>
      </c>
      <c r="C212" s="39" t="s">
        <v>12</v>
      </c>
      <c r="D212" s="13">
        <f>D213+D214</f>
        <v>190051.47</v>
      </c>
      <c r="E212" s="13">
        <f>E213+E214</f>
        <v>209754.13</v>
      </c>
      <c r="F212" s="13">
        <f>F213+F214</f>
        <v>208071.06</v>
      </c>
      <c r="G212" s="13">
        <f t="shared" si="16"/>
        <v>99.197598636079292</v>
      </c>
      <c r="H212" s="14">
        <f t="shared" si="18"/>
        <v>-1683.070000000007</v>
      </c>
      <c r="I212" s="12">
        <f t="shared" ref="I212" si="20">H212/E212</f>
        <v>-8.0240136392070414E-3</v>
      </c>
      <c r="J212" s="72"/>
      <c r="K212" s="72" t="s">
        <v>12</v>
      </c>
      <c r="L212" s="2"/>
      <c r="M212" s="2"/>
      <c r="N212" s="2"/>
    </row>
    <row r="213" spans="1:14" ht="47.25" x14ac:dyDescent="0.25">
      <c r="A213" s="68"/>
      <c r="B213" s="36" t="s">
        <v>8</v>
      </c>
      <c r="C213" s="39"/>
      <c r="D213" s="30"/>
      <c r="E213" s="30"/>
      <c r="F213" s="30"/>
      <c r="G213" s="13"/>
      <c r="H213" s="14"/>
      <c r="I213" s="12"/>
      <c r="J213" s="73"/>
      <c r="K213" s="73"/>
      <c r="L213" s="2"/>
      <c r="M213" s="2"/>
      <c r="N213" s="2"/>
    </row>
    <row r="214" spans="1:14" ht="31.5" x14ac:dyDescent="0.25">
      <c r="A214" s="68"/>
      <c r="B214" s="34" t="s">
        <v>11</v>
      </c>
      <c r="C214" s="39" t="s">
        <v>12</v>
      </c>
      <c r="D214" s="30">
        <f>D48</f>
        <v>190051.47</v>
      </c>
      <c r="E214" s="30">
        <f>E48</f>
        <v>209754.13</v>
      </c>
      <c r="F214" s="30">
        <f>F48</f>
        <v>208071.06</v>
      </c>
      <c r="G214" s="13">
        <f t="shared" si="16"/>
        <v>99.197598636079292</v>
      </c>
      <c r="H214" s="14">
        <f t="shared" si="18"/>
        <v>-1683.070000000007</v>
      </c>
      <c r="I214" s="12">
        <f t="shared" ref="I214:I215" si="21">H214/E214</f>
        <v>-8.0240136392070414E-3</v>
      </c>
      <c r="J214" s="74"/>
      <c r="K214" s="74"/>
      <c r="L214" s="2"/>
      <c r="M214" s="2"/>
      <c r="N214" s="2"/>
    </row>
    <row r="215" spans="1:14" x14ac:dyDescent="0.25">
      <c r="A215" s="68" t="s">
        <v>140</v>
      </c>
      <c r="B215" s="34" t="s">
        <v>7</v>
      </c>
      <c r="C215" s="39" t="s">
        <v>12</v>
      </c>
      <c r="D215" s="13">
        <f>D216+D217</f>
        <v>42373867.420000002</v>
      </c>
      <c r="E215" s="13">
        <f>E216+E217</f>
        <v>42373867.420000002</v>
      </c>
      <c r="F215" s="13">
        <f>F216+F217</f>
        <v>42302413.279999994</v>
      </c>
      <c r="G215" s="13">
        <f t="shared" si="16"/>
        <v>99.831372153757485</v>
      </c>
      <c r="H215" s="14">
        <f t="shared" ref="H215" si="22">F215-E215</f>
        <v>-71454.140000008047</v>
      </c>
      <c r="I215" s="12">
        <f t="shared" si="21"/>
        <v>-1.6862784624252275E-3</v>
      </c>
      <c r="J215" s="69"/>
      <c r="K215" s="72" t="s">
        <v>12</v>
      </c>
    </row>
    <row r="216" spans="1:14" ht="47.25" x14ac:dyDescent="0.25">
      <c r="A216" s="68"/>
      <c r="B216" s="36" t="s">
        <v>8</v>
      </c>
      <c r="C216" s="39"/>
      <c r="D216" s="30"/>
      <c r="E216" s="30"/>
      <c r="F216" s="30"/>
      <c r="G216" s="13"/>
      <c r="H216" s="14"/>
      <c r="I216" s="12"/>
      <c r="J216" s="70"/>
      <c r="K216" s="73"/>
    </row>
    <row r="217" spans="1:14" ht="41.25" customHeight="1" x14ac:dyDescent="0.25">
      <c r="A217" s="68"/>
      <c r="B217" s="34" t="s">
        <v>11</v>
      </c>
      <c r="C217" s="39" t="s">
        <v>12</v>
      </c>
      <c r="D217" s="30">
        <f>D49+D53</f>
        <v>42373867.420000002</v>
      </c>
      <c r="E217" s="30">
        <f>E49+E53</f>
        <v>42373867.420000002</v>
      </c>
      <c r="F217" s="30">
        <f>F49+F53</f>
        <v>42302413.279999994</v>
      </c>
      <c r="G217" s="13">
        <f t="shared" si="16"/>
        <v>99.831372153757485</v>
      </c>
      <c r="H217" s="14">
        <f t="shared" ref="H217" si="23">F217-E217</f>
        <v>-71454.140000008047</v>
      </c>
      <c r="I217" s="12">
        <f t="shared" ref="I217" si="24">H217/E217</f>
        <v>-1.6862784624252275E-3</v>
      </c>
      <c r="J217" s="71"/>
      <c r="K217" s="74"/>
    </row>
    <row r="218" spans="1:14" s="47" customFormat="1" ht="90.75" customHeight="1" x14ac:dyDescent="0.25">
      <c r="A218" s="104" t="s">
        <v>153</v>
      </c>
      <c r="B218" s="105"/>
      <c r="C218" s="105"/>
      <c r="D218" s="105"/>
      <c r="E218" s="105"/>
      <c r="F218" s="105"/>
      <c r="G218" s="105"/>
      <c r="H218" s="106"/>
      <c r="I218" s="43" t="s">
        <v>151</v>
      </c>
      <c r="J218" s="44">
        <f>G190</f>
        <v>99.207464959383202</v>
      </c>
      <c r="K218" s="45" t="s">
        <v>152</v>
      </c>
      <c r="L218" s="46"/>
    </row>
    <row r="219" spans="1:14" x14ac:dyDescent="0.25">
      <c r="E219" s="48">
        <f>E215+E212+E208+E205+E202+E199+E196+E193-E190</f>
        <v>0</v>
      </c>
      <c r="F219" s="48">
        <f>F215+F212+F208+F205+F202+F199+F196+F193-F190</f>
        <v>0</v>
      </c>
    </row>
  </sheetData>
  <autoFilter ref="D5:I219">
    <filterColumn colId="4" showButton="0"/>
  </autoFilter>
  <mergeCells count="511">
    <mergeCell ref="G5:G6"/>
    <mergeCell ref="G40:G42"/>
    <mergeCell ref="A218:H218"/>
    <mergeCell ref="G209:G210"/>
    <mergeCell ref="J60:J62"/>
    <mergeCell ref="J57:J59"/>
    <mergeCell ref="K60:K62"/>
    <mergeCell ref="K57:K59"/>
    <mergeCell ref="D81:D83"/>
    <mergeCell ref="E81:E83"/>
    <mergeCell ref="F81:F83"/>
    <mergeCell ref="H81:H83"/>
    <mergeCell ref="I81:I83"/>
    <mergeCell ref="D69:D71"/>
    <mergeCell ref="E69:E71"/>
    <mergeCell ref="F69:F71"/>
    <mergeCell ref="H69:H71"/>
    <mergeCell ref="I69:I71"/>
    <mergeCell ref="D72:D74"/>
    <mergeCell ref="E72:E74"/>
    <mergeCell ref="F72:F74"/>
    <mergeCell ref="H72:H74"/>
    <mergeCell ref="I72:I74"/>
    <mergeCell ref="D63:D65"/>
    <mergeCell ref="E63:E65"/>
    <mergeCell ref="F63:F65"/>
    <mergeCell ref="H63:H65"/>
    <mergeCell ref="I63:I65"/>
    <mergeCell ref="D96:D98"/>
    <mergeCell ref="D75:D77"/>
    <mergeCell ref="E75:E77"/>
    <mergeCell ref="F75:F77"/>
    <mergeCell ref="H75:H77"/>
    <mergeCell ref="I75:I77"/>
    <mergeCell ref="D78:D80"/>
    <mergeCell ref="E78:E80"/>
    <mergeCell ref="F78:F80"/>
    <mergeCell ref="H78:H80"/>
    <mergeCell ref="I78:I80"/>
    <mergeCell ref="H96:H98"/>
    <mergeCell ref="I96:I98"/>
    <mergeCell ref="D66:D68"/>
    <mergeCell ref="E66:E68"/>
    <mergeCell ref="F66:F68"/>
    <mergeCell ref="H66:H68"/>
    <mergeCell ref="I66:I68"/>
    <mergeCell ref="D57:D59"/>
    <mergeCell ref="E57:E59"/>
    <mergeCell ref="F57:F59"/>
    <mergeCell ref="H57:H59"/>
    <mergeCell ref="I57:I59"/>
    <mergeCell ref="D60:D62"/>
    <mergeCell ref="E60:E62"/>
    <mergeCell ref="F60:F62"/>
    <mergeCell ref="H60:H62"/>
    <mergeCell ref="I60:I62"/>
    <mergeCell ref="K53:K56"/>
    <mergeCell ref="B209:B210"/>
    <mergeCell ref="D209:D210"/>
    <mergeCell ref="E209:E210"/>
    <mergeCell ref="F209:F210"/>
    <mergeCell ref="H209:H210"/>
    <mergeCell ref="I209:I210"/>
    <mergeCell ref="C150:C152"/>
    <mergeCell ref="J150:J152"/>
    <mergeCell ref="K150:K152"/>
    <mergeCell ref="K132:K134"/>
    <mergeCell ref="K135:K137"/>
    <mergeCell ref="C108:C110"/>
    <mergeCell ref="C111:C113"/>
    <mergeCell ref="J129:J131"/>
    <mergeCell ref="K129:K131"/>
    <mergeCell ref="J117:J119"/>
    <mergeCell ref="J120:J122"/>
    <mergeCell ref="J141:J143"/>
    <mergeCell ref="J144:J146"/>
    <mergeCell ref="J147:J149"/>
    <mergeCell ref="C99:C101"/>
    <mergeCell ref="J99:J101"/>
    <mergeCell ref="K63:K65"/>
    <mergeCell ref="A105:A107"/>
    <mergeCell ref="A102:A104"/>
    <mergeCell ref="C102:C104"/>
    <mergeCell ref="C43:C45"/>
    <mergeCell ref="C46:C48"/>
    <mergeCell ref="C66:C68"/>
    <mergeCell ref="C87:C89"/>
    <mergeCell ref="J43:J45"/>
    <mergeCell ref="J46:J48"/>
    <mergeCell ref="C96:C98"/>
    <mergeCell ref="C84:C86"/>
    <mergeCell ref="J84:J86"/>
    <mergeCell ref="J96:J98"/>
    <mergeCell ref="C90:C92"/>
    <mergeCell ref="A66:A68"/>
    <mergeCell ref="A43:A45"/>
    <mergeCell ref="A46:A48"/>
    <mergeCell ref="A87:A89"/>
    <mergeCell ref="A90:A92"/>
    <mergeCell ref="J102:J104"/>
    <mergeCell ref="J63:J65"/>
    <mergeCell ref="C50:C52"/>
    <mergeCell ref="A84:A86"/>
    <mergeCell ref="J66:J68"/>
    <mergeCell ref="C126:C128"/>
    <mergeCell ref="C129:C131"/>
    <mergeCell ref="C153:C155"/>
    <mergeCell ref="C156:C158"/>
    <mergeCell ref="C159:C161"/>
    <mergeCell ref="J132:J134"/>
    <mergeCell ref="K147:K149"/>
    <mergeCell ref="K156:K158"/>
    <mergeCell ref="C105:C107"/>
    <mergeCell ref="D105:D107"/>
    <mergeCell ref="E105:E107"/>
    <mergeCell ref="F105:F107"/>
    <mergeCell ref="H105:H107"/>
    <mergeCell ref="I105:I107"/>
    <mergeCell ref="D108:D110"/>
    <mergeCell ref="D111:D113"/>
    <mergeCell ref="D114:D116"/>
    <mergeCell ref="E108:E110"/>
    <mergeCell ref="F108:F110"/>
    <mergeCell ref="H108:H110"/>
    <mergeCell ref="I108:I110"/>
    <mergeCell ref="E111:E113"/>
    <mergeCell ref="F111:F113"/>
    <mergeCell ref="H111:H113"/>
    <mergeCell ref="A16:A18"/>
    <mergeCell ref="A19:A21"/>
    <mergeCell ref="C16:C18"/>
    <mergeCell ref="C19:C21"/>
    <mergeCell ref="K43:K45"/>
    <mergeCell ref="K46:K48"/>
    <mergeCell ref="K111:K113"/>
    <mergeCell ref="K123:K125"/>
    <mergeCell ref="K114:K116"/>
    <mergeCell ref="K117:K119"/>
    <mergeCell ref="K120:K122"/>
    <mergeCell ref="J40:J42"/>
    <mergeCell ref="K40:K42"/>
    <mergeCell ref="K84:K86"/>
    <mergeCell ref="J87:J89"/>
    <mergeCell ref="K87:K89"/>
    <mergeCell ref="J114:J116"/>
    <mergeCell ref="K90:K92"/>
    <mergeCell ref="K108:K110"/>
    <mergeCell ref="K105:K107"/>
    <mergeCell ref="K66:K68"/>
    <mergeCell ref="K93:K95"/>
    <mergeCell ref="K16:K18"/>
    <mergeCell ref="J16:J18"/>
    <mergeCell ref="K28:K30"/>
    <mergeCell ref="K34:K36"/>
    <mergeCell ref="C37:C39"/>
    <mergeCell ref="C31:C33"/>
    <mergeCell ref="J31:J33"/>
    <mergeCell ref="K31:K33"/>
    <mergeCell ref="J19:J21"/>
    <mergeCell ref="K19:K21"/>
    <mergeCell ref="J22:J24"/>
    <mergeCell ref="K22:K24"/>
    <mergeCell ref="J25:J27"/>
    <mergeCell ref="K25:K27"/>
    <mergeCell ref="K37:K39"/>
    <mergeCell ref="J28:J30"/>
    <mergeCell ref="C22:C24"/>
    <mergeCell ref="C25:C27"/>
    <mergeCell ref="C28:C30"/>
    <mergeCell ref="C34:C36"/>
    <mergeCell ref="J34:J36"/>
    <mergeCell ref="J37:J39"/>
    <mergeCell ref="D31:D33"/>
    <mergeCell ref="E31:E33"/>
    <mergeCell ref="F31:F33"/>
    <mergeCell ref="H31:H33"/>
    <mergeCell ref="A2:K2"/>
    <mergeCell ref="A3:K3"/>
    <mergeCell ref="A7:A9"/>
    <mergeCell ref="C4:C6"/>
    <mergeCell ref="K4:K6"/>
    <mergeCell ref="A10:A12"/>
    <mergeCell ref="A13:A15"/>
    <mergeCell ref="A4:A6"/>
    <mergeCell ref="B4:B6"/>
    <mergeCell ref="D4:I4"/>
    <mergeCell ref="J4:J6"/>
    <mergeCell ref="D5:D6"/>
    <mergeCell ref="E5:E6"/>
    <mergeCell ref="F5:F6"/>
    <mergeCell ref="H5:I5"/>
    <mergeCell ref="J10:J12"/>
    <mergeCell ref="K10:K12"/>
    <mergeCell ref="K7:K9"/>
    <mergeCell ref="K13:K15"/>
    <mergeCell ref="C7:C9"/>
    <mergeCell ref="J13:J15"/>
    <mergeCell ref="C10:C12"/>
    <mergeCell ref="C13:C15"/>
    <mergeCell ref="J7:J9"/>
    <mergeCell ref="K50:K52"/>
    <mergeCell ref="A93:A95"/>
    <mergeCell ref="A96:A98"/>
    <mergeCell ref="A99:A101"/>
    <mergeCell ref="A150:A152"/>
    <mergeCell ref="A111:A113"/>
    <mergeCell ref="A108:A110"/>
    <mergeCell ref="C93:C95"/>
    <mergeCell ref="A22:A24"/>
    <mergeCell ref="A25:A27"/>
    <mergeCell ref="A63:A65"/>
    <mergeCell ref="C63:C65"/>
    <mergeCell ref="A28:A30"/>
    <mergeCell ref="A34:A36"/>
    <mergeCell ref="A37:A39"/>
    <mergeCell ref="A31:A33"/>
    <mergeCell ref="A40:A42"/>
    <mergeCell ref="C40:C42"/>
    <mergeCell ref="A57:A59"/>
    <mergeCell ref="C57:C59"/>
    <mergeCell ref="A60:A62"/>
    <mergeCell ref="C60:C62"/>
    <mergeCell ref="C78:C80"/>
    <mergeCell ref="A78:A80"/>
    <mergeCell ref="C186:C188"/>
    <mergeCell ref="A190:A192"/>
    <mergeCell ref="A165:A167"/>
    <mergeCell ref="A208:A211"/>
    <mergeCell ref="A212:A214"/>
    <mergeCell ref="A193:A195"/>
    <mergeCell ref="A196:A198"/>
    <mergeCell ref="A202:A204"/>
    <mergeCell ref="A205:A207"/>
    <mergeCell ref="A199:A201"/>
    <mergeCell ref="A177:A179"/>
    <mergeCell ref="A183:A185"/>
    <mergeCell ref="A186:A188"/>
    <mergeCell ref="A168:A170"/>
    <mergeCell ref="A171:A173"/>
    <mergeCell ref="C165:C167"/>
    <mergeCell ref="A180:A182"/>
    <mergeCell ref="K78:K80"/>
    <mergeCell ref="J78:J80"/>
    <mergeCell ref="J81:J83"/>
    <mergeCell ref="J90:J92"/>
    <mergeCell ref="K102:K104"/>
    <mergeCell ref="K69:K71"/>
    <mergeCell ref="C208:C211"/>
    <mergeCell ref="C193:C195"/>
    <mergeCell ref="C196:C198"/>
    <mergeCell ref="C199:C201"/>
    <mergeCell ref="C202:C204"/>
    <mergeCell ref="C205:C207"/>
    <mergeCell ref="J205:J207"/>
    <mergeCell ref="C168:C170"/>
    <mergeCell ref="C171:C173"/>
    <mergeCell ref="C174:C176"/>
    <mergeCell ref="C180:C182"/>
    <mergeCell ref="C190:C192"/>
    <mergeCell ref="C177:C179"/>
    <mergeCell ref="J177:J179"/>
    <mergeCell ref="J196:J198"/>
    <mergeCell ref="J199:J201"/>
    <mergeCell ref="J202:J204"/>
    <mergeCell ref="C183:C185"/>
    <mergeCell ref="J93:J95"/>
    <mergeCell ref="J105:J107"/>
    <mergeCell ref="J108:J110"/>
    <mergeCell ref="J111:J113"/>
    <mergeCell ref="J171:J173"/>
    <mergeCell ref="J174:J176"/>
    <mergeCell ref="J180:J182"/>
    <mergeCell ref="J193:J195"/>
    <mergeCell ref="J135:J137"/>
    <mergeCell ref="J138:J140"/>
    <mergeCell ref="J123:J125"/>
    <mergeCell ref="J126:J128"/>
    <mergeCell ref="J153:J155"/>
    <mergeCell ref="J156:J158"/>
    <mergeCell ref="J190:J192"/>
    <mergeCell ref="K190:K192"/>
    <mergeCell ref="K141:K143"/>
    <mergeCell ref="K144:K146"/>
    <mergeCell ref="K162:K164"/>
    <mergeCell ref="J208:J211"/>
    <mergeCell ref="K208:K211"/>
    <mergeCell ref="K212:K214"/>
    <mergeCell ref="J212:J214"/>
    <mergeCell ref="K202:K204"/>
    <mergeCell ref="K199:K201"/>
    <mergeCell ref="J162:J164"/>
    <mergeCell ref="J165:J167"/>
    <mergeCell ref="J168:J170"/>
    <mergeCell ref="K180:K182"/>
    <mergeCell ref="K205:K207"/>
    <mergeCell ref="K193:K195"/>
    <mergeCell ref="K177:K179"/>
    <mergeCell ref="K196:K198"/>
    <mergeCell ref="K153:K155"/>
    <mergeCell ref="K165:K167"/>
    <mergeCell ref="A162:A164"/>
    <mergeCell ref="A123:A125"/>
    <mergeCell ref="A126:A128"/>
    <mergeCell ref="A129:A131"/>
    <mergeCell ref="A132:A134"/>
    <mergeCell ref="A135:A137"/>
    <mergeCell ref="A114:A116"/>
    <mergeCell ref="A117:A119"/>
    <mergeCell ref="A120:A122"/>
    <mergeCell ref="A138:A140"/>
    <mergeCell ref="A141:A143"/>
    <mergeCell ref="A159:A161"/>
    <mergeCell ref="A153:A155"/>
    <mergeCell ref="A156:A158"/>
    <mergeCell ref="K81:K83"/>
    <mergeCell ref="C81:C83"/>
    <mergeCell ref="A81:A83"/>
    <mergeCell ref="K168:K170"/>
    <mergeCell ref="C114:C116"/>
    <mergeCell ref="K138:K140"/>
    <mergeCell ref="A174:A176"/>
    <mergeCell ref="K171:K173"/>
    <mergeCell ref="K174:K176"/>
    <mergeCell ref="K126:K128"/>
    <mergeCell ref="K96:K98"/>
    <mergeCell ref="K99:K101"/>
    <mergeCell ref="C147:C149"/>
    <mergeCell ref="C162:C164"/>
    <mergeCell ref="C132:C134"/>
    <mergeCell ref="C135:C137"/>
    <mergeCell ref="C138:C140"/>
    <mergeCell ref="C141:C143"/>
    <mergeCell ref="C144:C146"/>
    <mergeCell ref="C117:C119"/>
    <mergeCell ref="C120:C122"/>
    <mergeCell ref="C123:C125"/>
    <mergeCell ref="E96:E98"/>
    <mergeCell ref="F96:F98"/>
    <mergeCell ref="A215:A217"/>
    <mergeCell ref="J215:J217"/>
    <mergeCell ref="K215:K217"/>
    <mergeCell ref="J50:J52"/>
    <mergeCell ref="A49:A52"/>
    <mergeCell ref="A53:A56"/>
    <mergeCell ref="C53:C56"/>
    <mergeCell ref="J54:J56"/>
    <mergeCell ref="J159:J161"/>
    <mergeCell ref="K159:K161"/>
    <mergeCell ref="J69:J71"/>
    <mergeCell ref="A69:A71"/>
    <mergeCell ref="C69:C71"/>
    <mergeCell ref="K72:K74"/>
    <mergeCell ref="C72:C74"/>
    <mergeCell ref="A72:A74"/>
    <mergeCell ref="J72:J74"/>
    <mergeCell ref="K75:K77"/>
    <mergeCell ref="J75:J77"/>
    <mergeCell ref="A75:A77"/>
    <mergeCell ref="C75:C77"/>
    <mergeCell ref="A144:A146"/>
    <mergeCell ref="A147:A149"/>
    <mergeCell ref="D99:D101"/>
    <mergeCell ref="I31:I33"/>
    <mergeCell ref="D40:D42"/>
    <mergeCell ref="E40:E42"/>
    <mergeCell ref="F40:F42"/>
    <mergeCell ref="H40:H42"/>
    <mergeCell ref="I40:I42"/>
    <mergeCell ref="D43:D45"/>
    <mergeCell ref="E43:E45"/>
    <mergeCell ref="F43:F45"/>
    <mergeCell ref="H43:H45"/>
    <mergeCell ref="I43:I45"/>
    <mergeCell ref="E99:E101"/>
    <mergeCell ref="F99:F101"/>
    <mergeCell ref="H99:H101"/>
    <mergeCell ref="I99:I101"/>
    <mergeCell ref="D102:D104"/>
    <mergeCell ref="E102:E104"/>
    <mergeCell ref="F102:F104"/>
    <mergeCell ref="H102:H104"/>
    <mergeCell ref="I102:I104"/>
    <mergeCell ref="I111:I113"/>
    <mergeCell ref="E114:E116"/>
    <mergeCell ref="F114:F116"/>
    <mergeCell ref="H114:H116"/>
    <mergeCell ref="I114:I116"/>
    <mergeCell ref="D117:D119"/>
    <mergeCell ref="E117:E119"/>
    <mergeCell ref="F117:F119"/>
    <mergeCell ref="H117:H119"/>
    <mergeCell ref="I117:I119"/>
    <mergeCell ref="D120:D122"/>
    <mergeCell ref="E120:E122"/>
    <mergeCell ref="F120:F122"/>
    <mergeCell ref="H120:H122"/>
    <mergeCell ref="I120:I122"/>
    <mergeCell ref="D123:D125"/>
    <mergeCell ref="E123:E125"/>
    <mergeCell ref="F123:F125"/>
    <mergeCell ref="H123:H125"/>
    <mergeCell ref="I123:I125"/>
    <mergeCell ref="D126:D128"/>
    <mergeCell ref="E126:E128"/>
    <mergeCell ref="F126:F128"/>
    <mergeCell ref="H126:H128"/>
    <mergeCell ref="I126:I128"/>
    <mergeCell ref="D129:D131"/>
    <mergeCell ref="D132:D134"/>
    <mergeCell ref="E129:E131"/>
    <mergeCell ref="F129:F131"/>
    <mergeCell ref="H129:H131"/>
    <mergeCell ref="I129:I131"/>
    <mergeCell ref="E132:E134"/>
    <mergeCell ref="F132:F134"/>
    <mergeCell ref="H132:H134"/>
    <mergeCell ref="I132:I134"/>
    <mergeCell ref="D135:D137"/>
    <mergeCell ref="E135:E137"/>
    <mergeCell ref="F135:F137"/>
    <mergeCell ref="H135:H137"/>
    <mergeCell ref="I135:I137"/>
    <mergeCell ref="D138:D140"/>
    <mergeCell ref="D141:D143"/>
    <mergeCell ref="D144:D146"/>
    <mergeCell ref="D147:D149"/>
    <mergeCell ref="H138:H140"/>
    <mergeCell ref="I138:I140"/>
    <mergeCell ref="H141:H143"/>
    <mergeCell ref="I141:I143"/>
    <mergeCell ref="H144:H146"/>
    <mergeCell ref="I144:I146"/>
    <mergeCell ref="H147:H149"/>
    <mergeCell ref="I147:I149"/>
    <mergeCell ref="D150:D152"/>
    <mergeCell ref="D153:D155"/>
    <mergeCell ref="D156:D158"/>
    <mergeCell ref="D159:D161"/>
    <mergeCell ref="D162:D164"/>
    <mergeCell ref="D165:D167"/>
    <mergeCell ref="D168:D170"/>
    <mergeCell ref="E138:E140"/>
    <mergeCell ref="F138:F140"/>
    <mergeCell ref="E141:E143"/>
    <mergeCell ref="F141:F143"/>
    <mergeCell ref="E144:E146"/>
    <mergeCell ref="F144:F146"/>
    <mergeCell ref="E147:E149"/>
    <mergeCell ref="F147:F149"/>
    <mergeCell ref="E150:E152"/>
    <mergeCell ref="F150:F152"/>
    <mergeCell ref="E159:E161"/>
    <mergeCell ref="F159:F161"/>
    <mergeCell ref="E168:E170"/>
    <mergeCell ref="F168:F170"/>
    <mergeCell ref="H150:H152"/>
    <mergeCell ref="I150:I152"/>
    <mergeCell ref="E153:E155"/>
    <mergeCell ref="F153:F155"/>
    <mergeCell ref="H153:H155"/>
    <mergeCell ref="I153:I155"/>
    <mergeCell ref="E156:E158"/>
    <mergeCell ref="F156:F158"/>
    <mergeCell ref="H156:H158"/>
    <mergeCell ref="I156:I158"/>
    <mergeCell ref="H159:H161"/>
    <mergeCell ref="I159:I161"/>
    <mergeCell ref="E162:E164"/>
    <mergeCell ref="F162:F164"/>
    <mergeCell ref="H162:H164"/>
    <mergeCell ref="I162:I164"/>
    <mergeCell ref="E165:E167"/>
    <mergeCell ref="F165:F167"/>
    <mergeCell ref="H165:H167"/>
    <mergeCell ref="I165:I167"/>
    <mergeCell ref="I180:I182"/>
    <mergeCell ref="H168:H170"/>
    <mergeCell ref="I168:I170"/>
    <mergeCell ref="D171:D173"/>
    <mergeCell ref="D174:D176"/>
    <mergeCell ref="E171:E173"/>
    <mergeCell ref="F171:F173"/>
    <mergeCell ref="H171:H173"/>
    <mergeCell ref="I171:I173"/>
    <mergeCell ref="E174:E176"/>
    <mergeCell ref="F174:F176"/>
    <mergeCell ref="H174:H176"/>
    <mergeCell ref="I174:I176"/>
    <mergeCell ref="D177:D179"/>
    <mergeCell ref="D180:D182"/>
    <mergeCell ref="E177:E179"/>
    <mergeCell ref="F177:F179"/>
    <mergeCell ref="H177:H179"/>
    <mergeCell ref="I177:I179"/>
    <mergeCell ref="E180:E182"/>
    <mergeCell ref="F180:F182"/>
    <mergeCell ref="H180:H182"/>
    <mergeCell ref="D183:D185"/>
    <mergeCell ref="E183:E185"/>
    <mergeCell ref="F183:F185"/>
    <mergeCell ref="H183:H185"/>
    <mergeCell ref="I183:I185"/>
    <mergeCell ref="J183:J185"/>
    <mergeCell ref="K183:K185"/>
    <mergeCell ref="K186:K188"/>
    <mergeCell ref="D186:D188"/>
    <mergeCell ref="E186:E188"/>
    <mergeCell ref="F186:F188"/>
    <mergeCell ref="H186:H188"/>
    <mergeCell ref="I186:I188"/>
    <mergeCell ref="J186:J188"/>
  </mergeCells>
  <hyperlinks>
    <hyperlink ref="J4" r:id="rId1" location="/document/29129970/entry/22" display="/document/29129970/entry/22"/>
  </hyperlinks>
  <pageMargins left="0.78740157480314965" right="0.39370078740157483" top="0.39370078740157483" bottom="0.39370078740157483" header="0.31496062992125984" footer="0.31496062992125984"/>
  <pageSetup paperSize="8" scale="45" firstPageNumber="113" fitToHeight="0" orientation="landscape" useFirstPageNumber="1" r:id="rId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18</vt:lpstr>
      <vt:lpstr>'Приложение 18'!Заголовки_для_печати</vt:lpstr>
      <vt:lpstr>'Приложение 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Шевякина Ксения Владимировна</dc:creator>
  <cp:lastModifiedBy>Штолякова Ольга Анатольевна</cp:lastModifiedBy>
  <cp:lastPrinted>2023-04-25T10:02:57Z</cp:lastPrinted>
  <dcterms:created xsi:type="dcterms:W3CDTF">2021-01-26T14:13:25Z</dcterms:created>
  <dcterms:modified xsi:type="dcterms:W3CDTF">2023-04-25T10:03:05Z</dcterms:modified>
</cp:coreProperties>
</file>