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vyakina_kv\Desktop\ВСЕ ДОКУМЕНТЫ\"/>
    </mc:Choice>
  </mc:AlternateContent>
  <bookViews>
    <workbookView xWindow="0" yWindow="0" windowWidth="28800" windowHeight="12300"/>
  </bookViews>
  <sheets>
    <sheet name="программа" sheetId="1" r:id="rId1"/>
    <sheet name="показатели" sheetId="2" r:id="rId2"/>
  </sheets>
  <definedNames>
    <definedName name="_xlnm._FilterDatabase" localSheetId="1" hidden="1">показатели!$H$1:$H$19</definedName>
    <definedName name="_xlnm._FilterDatabase" localSheetId="0" hidden="1">программа!$A$1:$A$347</definedName>
    <definedName name="_xlnm.Print_Area" localSheetId="1">показатели!$A$1:$I$15</definedName>
    <definedName name="_xlnm.Print_Area" localSheetId="0">программа!$A$1:$D$347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2" l="1"/>
  <c r="G7" i="2" l="1"/>
  <c r="H7" i="2" s="1"/>
  <c r="G8" i="2"/>
  <c r="H8" i="2" s="1"/>
  <c r="G9" i="2"/>
  <c r="H9" i="2" s="1"/>
  <c r="G10" i="2"/>
  <c r="H10" i="2" s="1"/>
  <c r="G11" i="2"/>
  <c r="H11" i="2" s="1"/>
  <c r="H12" i="2"/>
  <c r="G13" i="2"/>
  <c r="H13" i="2" s="1"/>
  <c r="G14" i="2"/>
  <c r="H14" i="2" s="1"/>
  <c r="G15" i="2"/>
  <c r="H15" i="2" s="1"/>
  <c r="G6" i="2"/>
  <c r="H6" i="2"/>
  <c r="C177" i="1" l="1"/>
  <c r="C178" i="1"/>
  <c r="B177" i="1"/>
  <c r="B178" i="1"/>
  <c r="B341" i="1" l="1"/>
  <c r="C341" i="1"/>
  <c r="C207" i="1" l="1"/>
  <c r="C205" i="1" s="1"/>
  <c r="C208" i="1"/>
  <c r="C49" i="1"/>
  <c r="B60" i="1" l="1"/>
  <c r="B90" i="1"/>
  <c r="C347" i="1"/>
  <c r="C345" i="1" s="1"/>
  <c r="C340" i="1"/>
  <c r="B340" i="1"/>
  <c r="C331" i="1"/>
  <c r="C328" i="1"/>
  <c r="C329" i="1"/>
  <c r="C327" i="1" l="1"/>
  <c r="C335" i="1"/>
  <c r="B335" i="1"/>
  <c r="C73" i="1"/>
  <c r="C192" i="1" l="1"/>
  <c r="C70" i="1" l="1"/>
  <c r="B157" i="1"/>
  <c r="C333" i="1" l="1"/>
  <c r="C297" i="1"/>
  <c r="C296" i="1" l="1"/>
  <c r="C219" i="1"/>
  <c r="C217" i="1" s="1"/>
  <c r="C220" i="1"/>
  <c r="C223" i="1"/>
  <c r="C198" i="1"/>
  <c r="C344" i="1" s="1"/>
  <c r="C184" i="1"/>
  <c r="C160" i="1"/>
  <c r="C154" i="1"/>
  <c r="C150" i="1"/>
  <c r="C135" i="1"/>
  <c r="C133" i="1" s="1"/>
  <c r="C120" i="1"/>
  <c r="C118" i="1" s="1"/>
  <c r="C90" i="1"/>
  <c r="C60" i="1"/>
  <c r="C42" i="1"/>
  <c r="B42" i="1"/>
  <c r="C294" i="1" l="1"/>
  <c r="C342" i="1"/>
  <c r="B85" i="1"/>
  <c r="C325" i="1"/>
  <c r="C112" i="1"/>
  <c r="C103" i="1"/>
  <c r="C89" i="1" l="1"/>
  <c r="C183" i="1"/>
  <c r="B182" i="1"/>
  <c r="B183" i="1"/>
  <c r="C181" i="1" l="1"/>
  <c r="C88" i="1"/>
  <c r="C46" i="1" l="1"/>
  <c r="C52" i="1"/>
  <c r="C145" i="1"/>
  <c r="C139" i="1"/>
  <c r="C40" i="1" l="1"/>
  <c r="C302" i="1"/>
  <c r="C323" i="1" s="1"/>
  <c r="C303" i="1"/>
  <c r="C269" i="1"/>
  <c r="C193" i="1"/>
  <c r="C175" i="1"/>
  <c r="C213" i="1"/>
  <c r="C214" i="1"/>
  <c r="C202" i="1"/>
  <c r="C300" i="1" l="1"/>
  <c r="C211" i="1"/>
  <c r="C190" i="1"/>
  <c r="C266" i="1"/>
  <c r="B347" i="1"/>
  <c r="B331" i="1"/>
  <c r="B329" i="1"/>
  <c r="B328" i="1"/>
  <c r="B318" i="1"/>
  <c r="B315" i="1"/>
  <c r="B312" i="1"/>
  <c r="B311" i="1"/>
  <c r="B310" i="1"/>
  <c r="B306" i="1"/>
  <c r="B303" i="1"/>
  <c r="B302" i="1"/>
  <c r="B297" i="1"/>
  <c r="B296" i="1"/>
  <c r="B294" i="1" s="1"/>
  <c r="B291" i="1"/>
  <c r="B280" i="1"/>
  <c r="B279" i="1"/>
  <c r="B272" i="1"/>
  <c r="B269" i="1"/>
  <c r="B268" i="1"/>
  <c r="B267" i="1"/>
  <c r="B260" i="1"/>
  <c r="B257" i="1"/>
  <c r="B254" i="1"/>
  <c r="B223" i="1"/>
  <c r="B220" i="1"/>
  <c r="B219" i="1"/>
  <c r="B214" i="1"/>
  <c r="B213" i="1"/>
  <c r="B212" i="1"/>
  <c r="B208" i="1"/>
  <c r="B207" i="1"/>
  <c r="B202" i="1"/>
  <c r="C199" i="1"/>
  <c r="C196" i="1" s="1"/>
  <c r="B199" i="1"/>
  <c r="B198" i="1"/>
  <c r="B344" i="1" s="1"/>
  <c r="B197" i="1"/>
  <c r="B193" i="1"/>
  <c r="B192" i="1"/>
  <c r="B191" i="1"/>
  <c r="C187" i="1"/>
  <c r="B187" i="1"/>
  <c r="B184" i="1"/>
  <c r="B175" i="1"/>
  <c r="B160" i="1"/>
  <c r="B156" i="1"/>
  <c r="B155" i="1"/>
  <c r="C151" i="1"/>
  <c r="C148" i="1" s="1"/>
  <c r="B151" i="1"/>
  <c r="B148" i="1" s="1"/>
  <c r="B150" i="1"/>
  <c r="B149" i="1"/>
  <c r="B145" i="1"/>
  <c r="C142" i="1"/>
  <c r="B142" i="1"/>
  <c r="B139" i="1"/>
  <c r="B136" i="1"/>
  <c r="B135" i="1"/>
  <c r="B134" i="1"/>
  <c r="C130" i="1"/>
  <c r="B130" i="1"/>
  <c r="C129" i="1"/>
  <c r="C332" i="1" s="1"/>
  <c r="C330" i="1" s="1"/>
  <c r="B129" i="1"/>
  <c r="B128" i="1"/>
  <c r="C124" i="1"/>
  <c r="B124" i="1"/>
  <c r="B121" i="1"/>
  <c r="B120" i="1"/>
  <c r="B119" i="1"/>
  <c r="B115" i="1"/>
  <c r="B112" i="1"/>
  <c r="B109" i="1"/>
  <c r="C106" i="1"/>
  <c r="B106" i="1"/>
  <c r="B103" i="1"/>
  <c r="C100" i="1"/>
  <c r="B100" i="1"/>
  <c r="C97" i="1"/>
  <c r="B97" i="1"/>
  <c r="C94" i="1"/>
  <c r="B94" i="1"/>
  <c r="C91" i="1"/>
  <c r="B91" i="1"/>
  <c r="B89" i="1"/>
  <c r="C82" i="1"/>
  <c r="B82" i="1"/>
  <c r="B79" i="1"/>
  <c r="B76" i="1"/>
  <c r="B73" i="1"/>
  <c r="B70" i="1"/>
  <c r="C67" i="1"/>
  <c r="B67" i="1"/>
  <c r="B64" i="1"/>
  <c r="C61" i="1"/>
  <c r="B61" i="1"/>
  <c r="C59" i="1"/>
  <c r="B59" i="1"/>
  <c r="B55" i="1"/>
  <c r="B52" i="1"/>
  <c r="B49" i="1"/>
  <c r="B46" i="1"/>
  <c r="B41" i="1"/>
  <c r="B37" i="1"/>
  <c r="B34" i="1"/>
  <c r="B25" i="1"/>
  <c r="B24" i="1"/>
  <c r="C19" i="1"/>
  <c r="B19" i="1"/>
  <c r="C18" i="1"/>
  <c r="C338" i="1" s="1"/>
  <c r="C336" i="1" s="1"/>
  <c r="B18" i="1"/>
  <c r="C17" i="1"/>
  <c r="B17" i="1"/>
  <c r="C10" i="1"/>
  <c r="B10" i="1"/>
  <c r="C9" i="1"/>
  <c r="B9" i="1"/>
  <c r="C8" i="1"/>
  <c r="B8" i="1"/>
  <c r="B7" i="1"/>
  <c r="B22" i="1" l="1"/>
  <c r="C339" i="1"/>
  <c r="B339" i="1"/>
  <c r="B323" i="1"/>
  <c r="C240" i="1"/>
  <c r="C326" i="1" s="1"/>
  <c r="C324" i="1" s="1"/>
  <c r="C321" i="1"/>
  <c r="B240" i="1"/>
  <c r="B327" i="1"/>
  <c r="B133" i="1"/>
  <c r="B211" i="1"/>
  <c r="C127" i="1"/>
  <c r="B322" i="1"/>
  <c r="B321" i="1" s="1"/>
  <c r="C58" i="1"/>
  <c r="B127" i="1"/>
  <c r="B88" i="1"/>
  <c r="B118" i="1"/>
  <c r="B266" i="1"/>
  <c r="C7" i="1"/>
  <c r="B190" i="1"/>
  <c r="B205" i="1"/>
  <c r="C16" i="1"/>
  <c r="B333" i="1"/>
  <c r="B40" i="1"/>
  <c r="B181" i="1"/>
  <c r="B332" i="1"/>
  <c r="B338" i="1"/>
  <c r="B58" i="1"/>
  <c r="B217" i="1"/>
  <c r="B239" i="1"/>
  <c r="B300" i="1"/>
  <c r="B154" i="1"/>
  <c r="B278" i="1"/>
  <c r="B309" i="1"/>
  <c r="B16" i="1"/>
  <c r="B196" i="1"/>
  <c r="B345" i="1"/>
  <c r="B326" i="1" l="1"/>
  <c r="C238" i="1"/>
  <c r="B325" i="1"/>
  <c r="B342" i="1"/>
  <c r="B238" i="1"/>
  <c r="B336" i="1"/>
  <c r="B330" i="1"/>
  <c r="B324" i="1" l="1"/>
</calcChain>
</file>

<file path=xl/sharedStrings.xml><?xml version="1.0" encoding="utf-8"?>
<sst xmlns="http://schemas.openxmlformats.org/spreadsheetml/2006/main" count="280" uniqueCount="225">
  <si>
    <t>Наименование</t>
  </si>
  <si>
    <t>Достигнутый результат в рамках основного мероприятия (мероприятия)</t>
  </si>
  <si>
    <t>Ответственный (администратор или соадминистратор)</t>
  </si>
  <si>
    <t xml:space="preserve">Основное мероприятие 1.1.1. Оказание поддержки некоммерческим организациям для реализации проектов и участия в мероприятиях в сфере межнациональных (межэтнических) отношений, профилактики экстремизма (1,2,3,4)
</t>
  </si>
  <si>
    <t xml:space="preserve">Мероприятие 1.1.1.2. Предоставление грантов в форме субсидий некоммерческим  организациям в целях поддержки общественно значимых инициатив, направленных на межнациональное и межконфессиональное согласие,  профилактику экстремизма,  в сфере физической культуры и спорта
</t>
  </si>
  <si>
    <t>Основное мероприятие 1.1.2. Мероприятия просветительско-образовательного характера для представителей общественных объединений, религиозных организаций по вопросам укрепления межнационального и межконфессионального согласия, обеспечения социальной и культурной адаптации мигрантов, профилактики экстремизма на территории муниципального образования (1,3)</t>
  </si>
  <si>
    <t xml:space="preserve">Мероприятие 1.1.2.1. Проведение городских мероприятий (семинаров, "круглых столов", встреч) в сфере межнациональных (межэтнических) отношений, профилактики экстремизма, обеспечения социальной и культурной адаптации мигрантов </t>
  </si>
  <si>
    <t xml:space="preserve">Мероприятие 1.1.3.2 Реализация курса «Основы религиозных культур и светской этики» </t>
  </si>
  <si>
    <t xml:space="preserve">Мероприятие 1.1.3.3 Реализация курса «Социокультурные истоки» </t>
  </si>
  <si>
    <t>Мероприятие 1.1.3.4. Оказание содействия религиозным организациям в проведении мероприятий в рамках заключенных соглашений о сотрудничестве (развитие межнационального и межконфессионального диалога, возрождения семейных ценностей, противодействие экстремизму, национальной и религиозной нетерпимости) в рамках заключенных соглашений о сотрудничестве между Администрацией города, Управлением соцзащиты населения по г. Сургуту и Сургутскому району Департамента социального развития ХМАО - Югры, Сургутским благочинием, Ханты-Мансийской эпархией, Русской Православной Церкви, местной мусульманской религиозной организацией города Сургута.</t>
  </si>
  <si>
    <t xml:space="preserve">Мероприятие 1.1.3.5 Реализация предметной области «Основы духовно-нравственной культуры народов России» </t>
  </si>
  <si>
    <t>Основное мероприятие 1.2.1. Укрепление общероссийской гражданской идентичности. Торжественные мероприятия, приуроченные к памятным датам в истории народов России, государственным праздникам (День Конституции России, День России, День государственного флага России, День народного единства) (1,3)</t>
  </si>
  <si>
    <t>Мероприятие 1.2.1.2 Цикл мероприятий, посвященных памятным датам Российской Федерации. Почётный караул.</t>
  </si>
  <si>
    <t xml:space="preserve">Основное мероприятие 1.2.2. Развитие и использование потенциала молодежи в интересах укрепления единства российской нации, упрочения мира и согласия 
(1,3,4,6)
</t>
  </si>
  <si>
    <t>Мероприятие 1.2.2.1 Организация и проведение молодежного форума "Город и Я"</t>
  </si>
  <si>
    <t xml:space="preserve">Мероприятие 1.2.2.5. Реализация проекта «Главные слова» </t>
  </si>
  <si>
    <t xml:space="preserve">Основное мероприятие 1.2.3. Содействие этнокультурному многообразию народов России (1,3,4)
</t>
  </si>
  <si>
    <t>Мероприятие 1.2.3.3. Проведение открытого молодёжного этно-фестиваля «Большая земля».</t>
  </si>
  <si>
    <t xml:space="preserve">Мероприятие 1.3.1.1. Организация обучающих семинаров по повышению профессионального уровня специалистов, ответственных за реализацию государственной национальной политики Российской Федерации, профилактики экстремизма на территории муниципального образования.  </t>
  </si>
  <si>
    <t>Мероприятие 1.5.1.1. Предоставление грантов в форме субсидий профессиональным образовательным организациям и образовательным организациям высшего образования, являющимся некоммерческими организациями, по результатам проведения конкурса на лучший молодёжный проект по профилактике экстремизма в студенческой среде, адаптации мигрантов из числа студенческой молодёжи.</t>
  </si>
  <si>
    <t>Мероприятие 1.5.1.2. Цикл мероприятий, направленных на социальную и культурную адаптацию, интеграцию мигрантов.</t>
  </si>
  <si>
    <t>Мероприятие 1.5.4.1  Производство и трансляция видеороликов социальной рекламы, направленных на формирование положительного образа мигранта, популяризация легального труда мигрантов.</t>
  </si>
  <si>
    <t>Мероприятие 1.6.1.2. Производство и трансляция видеороликов социальной рекламы, направленных на укрепление общероссийского гражданского единства и гармонизацию межнациональных отношений, профилактику экстремизма, в учреждениях кинопоказа</t>
  </si>
  <si>
    <t>Основное мероприятие 1.6.2. Конкурс журналистских работ и проектов (программ) редакций СМИ по освещению мероприятий, направленных на укрепление общероссийского гражданского единства, гармонизацию межнациональных и межконфессиональных отношений, профилактику экстремизма (1,8)</t>
  </si>
  <si>
    <t>Мероприятие 1.6.2.1. Проведение конкурса на предоставление грантов в форме субсидий на создание журналистских материалов и проектов (про-грамм) редакций СМИ по освещению мероприятий, направленных на укрепление общероссийского гражданского единства, гармонизацию межнациональных и межконфессиональных отношений, профилактику экстремизма.</t>
  </si>
  <si>
    <t xml:space="preserve">Мероприятие 1.6.3.1.  Проведение конкурса на предоставление грантов в форме субсидий среди молодежи (от 16 до 35 лет) на создание социальной рекламы (видеоролик, плакат), направленной на патриотическое воспитание молодежи для размещения в соцсетях. </t>
  </si>
  <si>
    <t>Основное мероприятие 1.7.1. Сохранение и популяризация самобытной казачьей культуры (10).</t>
  </si>
  <si>
    <t xml:space="preserve">Мероприятие 1.7.1.1. Реализация мероприятий в рамках проекта «Мой край родной – Югра». </t>
  </si>
  <si>
    <t>Мероприятие 1.7.1.2. Проект "Мангазейский ход" (историческое моделирование и этническая музыка), посвященный эпохе освоения казаками Сибирской земли.</t>
  </si>
  <si>
    <t xml:space="preserve">Основное мероприятие 1.7.2. Обеспечение участия российского казачества в воспитании подрастающего поколения в духе патриотизма (10).
</t>
  </si>
  <si>
    <t xml:space="preserve">Всего по подпрограмме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муниципального образования, обеспечение социальной и культурной адаптации мигрантов, профилактика межнациональных (межэтнических) конфликтов"
</t>
  </si>
  <si>
    <t>х</t>
  </si>
  <si>
    <t>Подпрограмма 1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Сургута, обеспечение социальной и культурной адаптации мигрантов, профилактика межнациональных (межэтнических) конфликтов"</t>
  </si>
  <si>
    <t>Подпрограмма 2 «Участие в профилактике экстремизма, а также в минимизации и (или) ликвидации последствий проявлений экстремизма».</t>
  </si>
  <si>
    <t>Мероприятие 2.1.1.1. Осуществление мониторинга средств массовой информации  и информационно-телекоммуникационных сетей, включая сеть "Интернет", в целях выявления фактов распространения идеологии экстремизма, экстремистских материалов.</t>
  </si>
  <si>
    <t>Мероприятие 2.1.8.1. Подготовка и размещение на официальном портале Администрации города, а также распространение в СМИ материалов о деятельности органов местного самоуправления муниципального образования городской округ город Сургут в сфере профилактики экстремизма.</t>
  </si>
  <si>
    <t>Всего по подпрограмме 2 «Участие в профилактике экстремизма, а также в минимизации и (или) ликвидации последствий проявлений экстремизма»",  в том  числе</t>
  </si>
  <si>
    <t>Общий объем финансирования на реализацию программы  – всего, в том числе</t>
  </si>
  <si>
    <t xml:space="preserve">Объем финансирования соадминистратора
МКУ «Управление информационных технологий и связи города Сургута»
</t>
  </si>
  <si>
    <t xml:space="preserve">Объем финансирования соадминистратора управление бюджетного учета и отчетности Администрации города </t>
  </si>
  <si>
    <t xml:space="preserve">Объем финансирования соадминистратора «Департамент образования Администрации города»
</t>
  </si>
  <si>
    <t xml:space="preserve">Объем финансирования соадминистратора «Управление физической культуры и спорта Администрации города»
</t>
  </si>
  <si>
    <t>Мероприятие 1.2.1.1. Организация в муниципальных общеобразовательных организациях мероприятий, направленных на распространение идеи единства народов Российской Федерации, в том числе посвященных празднованию Дня Государственного флага Российской Федерации, Дня народного единства.</t>
  </si>
  <si>
    <t>Мероприятие 1.2.3.5. Реализация проекта «Растем вместе».</t>
  </si>
  <si>
    <t>Мероприятие 1.2.3.6.  Организация и проведение фестивалей (дни культуры финно-угорских народов).</t>
  </si>
  <si>
    <t>Мероприятие 1.2.3.7. Организация мероприятий, приуроченных к Международному дню толерантности, в муниципальных образовательных организациях.</t>
  </si>
  <si>
    <t>Мероприятие 1.2.3.8. Организация фестиваля детского и юношеского творчества "Калейдоскоп".</t>
  </si>
  <si>
    <t>Основное мероприятие 1.2.4.  Создание и поддержка деятельности центров национальных культур, домов дружбы народов, центров межнационального сотрудничества, центров этнокультурного развития, этнокультурных комплексов (1,2,4,9).</t>
  </si>
  <si>
    <t xml:space="preserve">Мероприятие 1.2.4.1. Организация и проведение фестиваля национальных культур, приуроченного празднованию Дня народного единства в России. </t>
  </si>
  <si>
    <t>Мероприятие 1.2.4.2. Реализация городского межведомственного проекта «Сургут – наш общий дом».</t>
  </si>
  <si>
    <t>Основное мероприятие. 1.3.1. Развитие кадрового потенциала в сфере межнациональных (межэтнических) отношений, профилактики экстремизма (7).</t>
  </si>
  <si>
    <t xml:space="preserve">Основное мероприятие 1.4.1. Просветительские мероприятия, направленные на популяризацию и поддержку русского языка, как государственного языка Российской Федерации и языка межнационального общения (1,3,5,9).
</t>
  </si>
  <si>
    <t>Мероприятие 1.4.1.1. Организация и проведение конкурса «Литература – душа русской культуры».</t>
  </si>
  <si>
    <t>Мероприятие 1.4.1.2. Проведение курсов «Развитие языковой, речевой компетентности детей мигрантов, не владеющих и слабо владеющих русским языком».</t>
  </si>
  <si>
    <t>Мероприятие 1.4.1.3. Реализация проекта «Сказки народов Сургута».</t>
  </si>
  <si>
    <t>Основное мероприятие 1.4.2. Просветительские мероприятия, направленные на популяризацию и поддержку родных языков народов России, проживающих в муниципальном образовании (1,4,5).</t>
  </si>
  <si>
    <t>Мероприятие 1.4.2.1. Организация и проведение фестиваля национальных литератур.</t>
  </si>
  <si>
    <t xml:space="preserve">Основное мероприятие 1.5.1. Реализация мер, направленных на социальную и культурную адаптацию мигрантов (1,3,9).
</t>
  </si>
  <si>
    <t>Мероприятие 1.5.1.3 Обеспечение деятельности Центров культурно-языковой адаптации детей мигрантов.</t>
  </si>
  <si>
    <t xml:space="preserve">Основное мероприятие 1.5.2. Издание информационных материалов, тематических словарей, разговорников для мигрантов 
(1,8,9).
</t>
  </si>
  <si>
    <t xml:space="preserve">Основное мероприятие 1.5.3. Система мер, обеспечивающих уважительное отношение мигрантов к культуре и традициям принимающего сообщества (1,3,9).
</t>
  </si>
  <si>
    <t>Мероприятие  1.5.3.2.  Реализация музейных проектов ("Россия многоликая").</t>
  </si>
  <si>
    <t>Основное мероприятие 1.5.4. Привлечение средств массовой информации к формированию положительного образа мигранта, популяризация легального труда мигрантов (1,8).</t>
  </si>
  <si>
    <t xml:space="preserve">Основное мероприятие 1.6.1. Проведение информационных кампаний, направленных на укрепление общероссийского гражданского единства и гармонизацию межнациональных отношений, профилактику экстремизма (1,8).
</t>
  </si>
  <si>
    <t xml:space="preserve">Основное мероприятие 1.6.3. Конкурс на предоставление грантов в форме субсидий на создание социальной рекламы (видеоролик, плакат), направленной на укрепление общероссийского гражданского единства, гармонизацию межнациональных и межконфессиональных отношений, профилактику экстремизма (1,8).
</t>
  </si>
  <si>
    <t xml:space="preserve">Основное мероприятие 2.1.1. Обеспечение эффективного мониторинга состояния межнациональных, межконфессиональных отношений и раннего предупреждения конфликтных ситуаций и выявления фактов распространения идеологии экстремизма (1,8).
</t>
  </si>
  <si>
    <t xml:space="preserve">Мероприятие 2.1.1.4. Проведение анкетирования социальной обстановки в муниципальных образовательных организациях в целях выявления фактов распространения экстремистской идеологии.
</t>
  </si>
  <si>
    <t xml:space="preserve">Основное мероприятие 2.1.2. Реализация мер по профилактике распространения экстремистской идеологии, создание экспертной панели для возможности оперативно выявлять и своевременно реагировать на зарождающиеся конфликты в сфере межнациональных и этноконфессиональных отношений 
(1,3,6).
</t>
  </si>
  <si>
    <t xml:space="preserve">Основное мероприятие 2.1.3. Мониторинг экстремистских настроений в молодежной среде (1,6).
</t>
  </si>
  <si>
    <t>Мероприятие.2.1.3.1.  Проведение мониторинга молодежных целевых групп в целях выявления фактов распространения экстремистской идеологии.</t>
  </si>
  <si>
    <t>Основное мероприятие 2.1.4. Проведение в муниципальных образовательных организациях занятий по воспитанию патриотизма, культуры мирного поведения, по обучению навыкам бесконфликтного общения, а также умению отстаивать собственное мнение, противодействовать социально опасному поведению, в том числе вовлечению в экстремистскую деятельность, всеми законными средствами (1,6).</t>
  </si>
  <si>
    <t>Мероприятие 2.1.4.1. Проведение в муниципальных образовательных организациях, мероприятий,  направленных на формирование у обучающихся духовных ценностей, ценностей человеческой жизни, семьи, гражданского общества, многонационального российского народа, патриотизма, уважения к Отечеству.</t>
  </si>
  <si>
    <t xml:space="preserve">Основное мероприятие 2.1.5. Организация просветительской работы среди обучающихся общеобразовательных организаций, направленной на формирование знаний об ответственности за участие в экстремистской деятельности, разжигание межнациональной, межрелигиозной розни (1,6).
</t>
  </si>
  <si>
    <t>Мероприятие 2.1.5.1. Размещение информации о мероприятиях, направленных на сохранение традиционных для России нравственных ориентиров, межнационального и конфессионального согласия, а также приобщение молодежи к ценностям российской культуры, на сайтах образовательных организаций, портале «Образование Сургута».</t>
  </si>
  <si>
    <t xml:space="preserve">Мероприятие 2.1.5.2. Распространение среди участников образовательных отношений информационных материалов о предупреждении и пресечении экстремистской деятельности, ориентированных на повышение бдительности российских граждан, формирование у них чувства заинтересованности в противодействии экстремизму. </t>
  </si>
  <si>
    <t>Мероприятие 2.1.5.3. Мероприятия Единого урока по безопасности в сети «Интернет».</t>
  </si>
  <si>
    <t>Мероприятие 2.1.5.4. Реализация мероприятий, направленных на информирование населения о контентной фильтрации мобильных устройств (антивирусная программа с функцией  "Родительский контроль").</t>
  </si>
  <si>
    <t xml:space="preserve">Основное мероприятие 2.1.6. Повышение профессионального уровня работников образовательных организаций в сфере профилактики экстремизма, разработка и внедрение новых педагогических методик, направленных на профилактику экстремизма (7).
</t>
  </si>
  <si>
    <t>Мероприятие 2.1.6.1. Повышение профессионального уровня педагогических работников муниципальных образовательных организаций: организация и проведение обучающих семинаров для учителей и специалистов психолого-педагогического сопровождения детей мигрантов.</t>
  </si>
  <si>
    <t>Основное мероприятие 2.1.7. Эффективное использование специализированных информационных систем в целях обеспечения правоприменительной практики в сфере противодействия экстремизму(1).</t>
  </si>
  <si>
    <t>Мероприятие 2.1.7.1. Обеспечение функционирования системы автоматизированного мониторинга и анализа социальных медиа.</t>
  </si>
  <si>
    <t>Основное мероприятие 2.1.8. Оказание содействия  средствам массовой информации в широком и объективном освещении деятельности органов местного самоуправления по противодействию экстремизму и терроризму в целях формирования в обществе нетерпимого отношения к распространению экстремизма (1,8).</t>
  </si>
  <si>
    <t>Мероприятие 2.1.8.2. Проведение встречи с участием представителей Администрации города, СМИ, силовых структур, научного сообщества, педагогов и учащихся учреждений высшего и среднего профессионального образования Сургута по вопросам взаимодействия в сфере противодействия экстремизму и осуществлению грантовой поддержки.</t>
  </si>
  <si>
    <t xml:space="preserve">Мероприятие 1.1.3.1. Реализация мероприятий планов по взаимному сотрудничеству образовательных организаций, подведомственных департаменту образования Администрации города, с Сургутским благочинием в сфере духовно-нравственного и гражданско-патриотического воспитания и допризывной подготовки детей и молодежи города Сургута, Региональной общественной организацией «Духовное управление мусульман ХМАО – Югры» </t>
  </si>
  <si>
    <t xml:space="preserve">Основное мероприятие 1.1.3. Содействие религиозным организациям в культурно-просветительской и социально-значимой деятельности, направленной на развитие межнационального и межконфессионального диалога, возрождение семейных ценностей, противодействие экстремизму, национальной и религиозной нетерпимости (1,2,3).
</t>
  </si>
  <si>
    <t xml:space="preserve">Мероприятие 2.1.2.1. Проведение мероприятий в рамках заключенных соглашений о сотрудничестве между муниципальными учреждениями молодежной политики и религиозными организациями и конфессиями (проведение встреч, бесед, лекций с молодежью, посещающей муниципальные учреждения молодежной политики на темы религиозной культуры).
</t>
  </si>
  <si>
    <t>Мероприятие 2.1.7.2. Контентная фильтрация ресурсов сети интернет</t>
  </si>
  <si>
    <t>Мероприятие 1.2.2.4. Проведение форума в рамках муниципального культурно-образовательного проекта "Три ратных поля России в Сургуте".</t>
  </si>
  <si>
    <t xml:space="preserve">Мероприятие 1.2.3.1 Сохранение и развитие этнокультурного развития многообразия народов России. Организация и проведение фестиваля национальных культур «Соцветие». </t>
  </si>
  <si>
    <t xml:space="preserve">Мероприятие 2.1.1.2. Осуществление мониторинга средств массовой информации  и информационно-телекоммуникационных сетей, включая сеть "Интернет" состояния межнациональных (межэтнических) и межконфессиональных отношений и раннего предупреждения конфликтных ситуаций. </t>
  </si>
  <si>
    <t>Мероприятие 2.1.8.3. Размещение в средствах массовой информации и интернет-сообществе информации о мероприятиях, проводимых в муниципальных образовательных организациях, направленных на противодействие распространению идеологии экстремизма.</t>
  </si>
  <si>
    <t>Мероприятие 1.2.1.3. Проведение конкурса инновационных проектов в сфере гармонизации межэтнических и межконфессиональных отношений</t>
  </si>
  <si>
    <t>Мероприятие 1.2.1.4. Проведение торжественного мероприятия "В единстве сила России", посвященного Дню народного единства</t>
  </si>
  <si>
    <t>Мероприятие 1.4.1.4.  Проведение конкурса 
"О разных вещах на одном языке"</t>
  </si>
  <si>
    <t xml:space="preserve">Мероприятие 1.6.1.1.  Систематическое размещение информации о мероприятиях, направленных на сохранение традиционных для России нравственных ориентиров, межнационального и межконфессионального согласия, а также приобщения молодежи к ценностям российской культуры, в том числе об исторических примерах дружбы и сотрудничества народов России, в городских средствах массовой информации, а также социальных сетях
</t>
  </si>
  <si>
    <t xml:space="preserve">Мероприятие 2.1.1.3. Проведение социологических исследований по вопросам противодействия экстремизму,  оценка эффективности деятельности органов местного самоуправления  по профилактике экстремизма. </t>
  </si>
  <si>
    <t>1. Сведения об исполнении программных мероприятий, объеме финансирования муниципальной программы за 2022 год.</t>
  </si>
  <si>
    <t>управление по вопросам общественной безопасности</t>
  </si>
  <si>
    <t>Мероприятие 1.2.1.5. Проведение соревнований по плаванию среди учащихся муниципальных образовательных учреждений "Мы - надежда России", посвященные Дню народного единства</t>
  </si>
  <si>
    <t>Мероприятие 1.2.2.2. Проект «Праздник Матрешки»</t>
  </si>
  <si>
    <t xml:space="preserve">Мероприятие 1.2.2.3.  Семинар-практикум «Профилактика проявления экстремизма в молодёжной среде» </t>
  </si>
  <si>
    <t xml:space="preserve">Мероприятие 1.2.2.6. Цикл мероприятий, направленных на профилактику экстремизма.  </t>
  </si>
  <si>
    <t xml:space="preserve">Мероприятие 1.2.2.7. Цикл мероприятий, направленных на развитие толерантного отношения.
</t>
  </si>
  <si>
    <t>Мероприятие 1.2.2.8. Открытый межнациональный фестиваль Всероссийский физкультурно-спортивный комплекс «ГТО»</t>
  </si>
  <si>
    <t>Мероприятие 1.2.3.2. Цикл молодежных мероприятий в рамках муниципальной программы</t>
  </si>
  <si>
    <t>Мероприятие 1.2.3.4. Реализация молодёжного проекта «Русские… и не только»</t>
  </si>
  <si>
    <t>Мероприятие 1.2.3.9. Онлайн-викторина «Россия многонациональная»</t>
  </si>
  <si>
    <t xml:space="preserve">Мероприятие 1.5.1.4. Проведение просветительских мероприятий для мигрантов с доведением информации о правилах поведения, о дате и месте проведения мероприятий, в которых мигранты могут принять участие, обучение навыкам межкультурного взаимодействия с местным населением
</t>
  </si>
  <si>
    <t>Мероприятие 1.5.1.5. Проведение совместных рабочих встреч работодателей, представителей национальных диаспор, муниципальных и правоохранительных органов власти с целью выработки механизмов взаимодействия, в том числе по реализации законодательства в сфере миграционной политики</t>
  </si>
  <si>
    <t>Мероприятие 1.5.1.6. Привлечение работодателей к организации либо участию в муниципальных массовых этнокультурных мероприятиях.</t>
  </si>
  <si>
    <t>Мероприятие 1.5.3.1. Профилактическая и разъяснительная работа с иностранными гражданами, принимающими гражданство Российской Федерации,  об уважительном отношении к культуре и традициям принимающего сообщества, необходимости строго соблюдения Конституции и законов  РФ.</t>
  </si>
  <si>
    <t>Основное мероприятие 1.8.1.  Комплекс мер по недопущению использования этнического и религиозного факторов в ходе осуществления избирательного процесса (1)</t>
  </si>
  <si>
    <t>Мероприятие 1.8.1.1. Проведение мониторинга этнополитической и религиозной ситуации в при организации выборных кампаний на территории города.</t>
  </si>
  <si>
    <t>Мероприятие 1.5.2.1. Издание и распространение информационных материалов, тематических словарей, разговорников для мигрантов и некоммерческих организаций.</t>
  </si>
  <si>
    <t xml:space="preserve">Мероприятие 2.1.2.2. Проведение мероприятий в рамках заключённых соглашений о сотрудничестве между муниципальными учреждениями молодежной политики и ветеранскими организациями, участниками локальных войн и конфликтов (проведение встреч, бесед, направленных на профилактику экстремизма в молодежной среде).
</t>
  </si>
  <si>
    <t xml:space="preserve">Объем финансирования администратора «Управление по вопросам общественной безопасности Администрации города»
</t>
  </si>
  <si>
    <t>отклонение</t>
  </si>
  <si>
    <t>%</t>
  </si>
  <si>
    <t>Мероприятие 1.1.1.1. Предоставление грантов в форме субсидий некоммерческим организациям в целях поддержки общественно-значимых инициатив в сфере межнационального и межконфессионального согласия, профилактики экстремизма.</t>
  </si>
  <si>
    <t xml:space="preserve">Гранты в форме субсидии предоставлены на следующие проекты: 
1. По направлению «Развитие межнационального сотрудничества, сохранение и защита самобытности, культуры, языков и традиций народов Российской Федерации»:
- Региональной ассоциации некоммерческих организаций Ханты-Мансийского автономного округа – Югры с проектом «Дом дружбы народов» в размере 1000 000 рублей 00 копеек;
- Региональной Общественной организации коренных малочисленных народов Севера Ханты-Мансийского автономного округа – Югры «Орт-Ики» с проектом «Семинар-практикум «Историко-культурное наследие переносного жилища - чума и изделий внутреннего убранства к нему» в размере 200 000 рублей 00 копеек.
2. По направлению «Социальная и культурная адаптация и интеграция мигрантов»:
- Автономной некоммерческой организации «Центр социальной и культурной адаптации интеграции иностранных граждан» с проектом «Многофункциональный миграционный центр» в размере 500 000 рублей 00 копеек.
3. По направлению «Профилактика социально опасных форм поведения граждан (в части профилактики межнациональных (межэтнических) конфликтов и экстремизма)»:
- Автономной некоммерческой организации «Центр социальной и культурной адаптации интеграции иностранных граждан» с проектом «Спорт как инструмент профилактики экстремизма» в размере в размере 800 000  рублей 00 копеек. 
</t>
  </si>
  <si>
    <t>26-27.10.2022 состоялся первый городской форум «Сургут. Безопасность», в котором приняли участие субъекты профилактики, эксперты, специалисты, которые в течение двух дней эксперты и специалисты обсуждали вопросы повышения эффективности деятельности, направленной на укрепление межнациональных отношений, профилактику экстремизма и терроризма, административных правонарушений, выработку новых форм и методов взаимодействия. По результатам работы форума была принята Резолюция, которая включает в себя 15 конкретных поручений, связанных с реализацией практических мероприятий в городе, из них: усиление профилактических мер в отношении иностранных граждан; усиление инженерно-технических средств на объектах социальной инфраструктуры в целях безопасности; создание в городе этнокультурно-гастрономического проекта «Кухня народов Югры» («Еда дружбы народов»); системное информационное просвещение населения о распространении неонацизма в Европе, на примере происходящих событий на Украине (участие в работе форума приняло более 500 человек)</t>
  </si>
  <si>
    <t>15.02.2022 г. участники городского проекта «Пост №1» несли почетный караул у памятника войнам - интернационалистам. В памятном мероприятии приняли участие ветераны Афганистана Сургутского местного городского отделения Саланг Ханты-Мансийской региональной организации Общероссийской общественной организации Российского Союза ветеранов Афганистана, воспитанники военно-патриотических клубов, представители администрации. Юнармейцы города и воспитанники военно-патриотических объединений города возлагали цветы к памятнику воинам-интернационалистам. Количество участников – 45 человек, количество просмотров – 1206.
23.02.2022 в рамках торжественного мероприятия, посвященного Дню защитника Отечества, участники городского проекта «Пост №1» несли почетный караул на Мемориале Славы. Юнармейцы отряда МБОУ СОШ №5 и Сургутской технологической школы подготовили видеопоздравления, которые размещены на информационных ресурсах МБУ «ЦСП «Сибирский легион».Охват - 78 человек (28 человек из них участники городского проекта «Пост №1», юнармейцы, 50 человек – представители Администрации города, представители общественных организаций города, образовательные учреждения).
09.05.2022.Пост № 1 - Несение Почетного Караула у вечного огня в форме образца 1941-1945 гг. - Возложение венков к Вечному огню (юнармия) - Передвижная выставка. Посвященная 77-ой годовщине Победы - Передвижная выставка «Победа» - Мастер-класс от юнармейцев. Охват 44 человека. Просмотров- 3479. 
03 сентября 2022 участники городского проекта «Пост 1» несли почетный караул у Вечного огня на Мемориале Славы. Количество участников – 209 человек.</t>
  </si>
  <si>
    <t>Мероприятие 1.2.2.9. Проведение конкурса творческих работ учащихся "Я, Сургут, Югра, Россия"</t>
  </si>
  <si>
    <t xml:space="preserve">В рамках реализации городского проекта «Главные слова», направленного на формирование и последовательное укрепление у подрастающего поколения способности оценивать и выстраивать на основе традиционных моральных норм и нравственных идеалов отношение к себе и окружающему миру в общеобразовательные учреждения направлен видеоролик «Наука и технологии» в преддверии Дня российской науки с целью организации просмотра и обсуждения учащимися 5 – 11-х классов.
18 марта 2022 года на базе АНО «Мультимедийный Исторический Парк «Россия – Моя История» на темы «Историческая память» и «Служба и служение» рассуждали Игорь Валерьевич Корнеев, директор Федерального государственного бюджетного учреждения культуры «Государственный Бородинский военно-исторический музей-заповедник», и Александр Иванович Сальников, депутат Думы Ханты-Мансийского автономного округа – Югры
</t>
  </si>
  <si>
    <t xml:space="preserve">19.03.2022  в дистанционном формате на площадке ОНЛАЙНТЕСТПАД, МБУ «ЦСП «Сибирский легион» проведена викторина, викторине приняли участие - 888 человек.
</t>
  </si>
  <si>
    <t xml:space="preserve">В 2022 году организовано проведение двух плановых семинаров, в которых приняло участие 193 человека: 
- 24.03.2022 – семинар 1 «Выявление экстремистских настроений в молодежной среде на раннем этапе» (8 уч. ч.),в семинаре приняло участие 129 человек (10 работников Администрации города; 119 работников муниципальных учреждений).
- 06.10.2022 – семинар 2 «Роль средств массовой информации в противодействии экстремизму и терроризму» (8 уч.ч.), в семинаре приняло участие 64 человека (7  работников Администрации города; 57 работника муниципальных учреждений).
</t>
  </si>
  <si>
    <t xml:space="preserve">В целях социальной адаптации детей мигрантов и изучения детьми мигрантов русского языка на базе 7-ми муниципальных бюджетных общеобразовательных учреждений (СОШ № 3, 5, 8 имени Сибирцева А.Н., 15, 19, 26, 29) проведены курсы «Развитие языковой, речевой компетентности детей мигрантов, не владеющих и слабо владеющих русским языком» (68 часов в год) с охватом в 106 детей.
</t>
  </si>
  <si>
    <t>В 2022 году в Городском культурном центре в рамках межведомственного проекта «Сургут – наш общий дом» состоялось 5 концертов, общий охват зрителей 904 человека. Проект создает условия для культурного обмена и межнационального взаимодействия, формирует интерес у подрастающего поколения к культуре и традициям своего народа, к культуре других национальностей.</t>
  </si>
  <si>
    <t xml:space="preserve">Проект «Россия многоликая» начал работу в Сургутском краеведческом музее. В 2020-2022 годах работа осуществлялась на выставках: «Костюм Российской империи», «Город-С» и «100/100». В пространстве музейной экспозиции, на базе современно оснащённой мультимедийной площадки размещена интерактивная карта «ЦЕЛЬный СУРГУТ». Карта транслирует историю и особенности многонационального Сургута через призму трудового вклада в развитие нефтегазовой и энергетической промышленности России. Проект интерактивной карты «ЦЕЛЬный СУРГУТ» стал победителем конкурса «Грант Губернатора Югры» в направлении «Межнациональное и межконфессиональное согласие».
В 2022 году в рамках проекта прошли 2 встречи краеведческого проекта «Авторский четверг», 20 занятий для детской аудитории, 10 мероприятий для семейной аудитории, 2 акции. Всего 34 мероприятия / 1216 человек.
</t>
  </si>
  <si>
    <t xml:space="preserve">Городской молодежный форум «Город и Я» был проведен с 3 по 6 марта 2022 года. Форум был посвящен развитию творческих компетенций молодёжи.  Участникам представилась возможность в прикладных воркшопах, просветительских онлайн-сессиях, дискуссионных площадках, практических занятиях и тренингах, мастер-классах от федеральных и региональных экспертов форума по пяти потокам: «театр», «танец», «музыка», «арт», «работа с молодежью». В форуме приняло участие 150 человек из числа молодежи города (2021 – 100 заявок). 
</t>
  </si>
  <si>
    <t>С целью реализации на территории города условий для социальной и культурной адаптации мигрантов заключен муниципальный контракт на изготовление полиграфической продукции в 2022 году, а именно: памятка «Трудовому мигранту в помощь» (2500 шт.), памятка мигранту «Как не оказаться завербованным» (2500 шт.), памятка мигранту «Об ответственности в РФ за получение и дачу взятки» (2500 шт.), памятка мигранту «Полезные советы мигранту» (2500 шт.), памятка мигранту «Социальная и медицинская помощь мигрантам» (2500 шт.),  брошюры «Справочник мигранта 2022» (2 789 шт.), брошюры «Карманная книжка мигранта 2022» (2800 шт.).</t>
  </si>
  <si>
    <t>15-16 ноября 2022 года специалистами МБУ «Вариант» был организован семинар по теме «Профилактика проявления экстремизма в молодежной среде». Количество участников семинара - 64 человека.</t>
  </si>
  <si>
    <t>05.06.2022 на главной площади города прошел фестиваль национальных культур «Соцветие». Новинкой фестиваля стала фотозона «Летопись Соцветия» (фотографии этнических объединений за всю историю фестиваля. Также на протяжении всего праздника шла демонстрация мультипликационного фильма «Гора самоцветов». Юные зрители собирали большой пазл с изображением кукол в национальных костюмах. Общий охват участников составил 15.000 человек.</t>
  </si>
  <si>
    <t>28-30 октября 2022 состоялся «Фестиваль национальных литератур». Мероприятие прошло в Центральной городской библиотеке им. А. С. Пушкина, в рамках которого все желающие познакомились с литературой, традициями и обычаями народов России, Кавказа, Закавказья и Средней Азии. Охват участников составил 894 человека.</t>
  </si>
  <si>
    <t>Проводится 1 раз в 2 года, в 2022 году не проводился.</t>
  </si>
  <si>
    <t xml:space="preserve">В МБУ "Вариант" в рамках заключенного договора о сотрудничестве №7 от 02.09.2019 г. с религиозной православной организацией православный Приход храма в честь святой мученицы Татианы г. Сургута 24.04.2022 г. состоялась экскурсия для воспитанников молодежно-подростковых клубов «Пасхальный звон» в храм святой мученицы Татианы. Количество участников экскурсии составило 42 человека. В этот же день был подготовлен пост на официальной странице МБУ «Вариант» в соц. сети в «ВКонтакте» с описанием экскурсии, фото и видео материалами. 
</t>
  </si>
  <si>
    <t xml:space="preserve">В связи с ростом стоимости услуг в данной сфере и отсутствием квалифицированных исполнителей по ведению мониторинга на территории города, а также в целях эффективного использования бюджетных средств  бюджетные ассигнования в сумме 100 000,00 рублей в 2022 году перераспределены на иные цели. </t>
  </si>
  <si>
    <t xml:space="preserve">Гранты в форме субсидии предоставлены следующим получателям:
1. РОО «Федерация конькобежного спорта», проект: Турнир «Кубок Дружбы народов» на сумму 800 460 рублей;
2. МОО Федерация футбола и мини-футбола в г. Сургуте», проект: Кубок города Сургута по футболу, сумма гранта – 618 540 рублей;
3. АНП «Центр Физического Развития «Юниор Спорт», проект: Спортивный праздник, посвященный Дню Физкультурника «Первый Фест», сумма гранта – 1 000 000 рублей;
4. АНО «Академия хоккея ХМАО – Югры», проект: Физкультурное мероприятие, фестиваль «Путь к долголетию», сумма гранта – 459 000 рублей.
</t>
  </si>
  <si>
    <t>Открытый межнациональный фестиваль ВФСК «ГТО» среди национально-культурных объединений проходил в три этапа: 
I этап. 15.08-30.10.2022 – «Конкурс национальных культур» проводился в дистанционном формате. 
II этап. 15.08-23.10.2022 – Выполнение нормативов испытаний (тестов) ВФСК «ГТО» проводились по предварительной записи, в соответствии с утвержденным графиком.
III этап. 03.09-23.10.2022 – спортивные состязания «Веселые старты».
В мероприятии приняло участие 17 команд с охватом 136 человека, 42 из которых дети и подростки от 7 до 17 лет из различных национально-культурных объединений. Награждение победителей, призеров состоялось 13.12.2022.</t>
  </si>
  <si>
    <t>Телеканалом «Мегаполис» созданы 3 видеоролика, которые прокатаны 327 раз на телевидении, направленных на положительный образ мигрантов, сохранение и развитие межнационального согласия в Сургуте.</t>
  </si>
  <si>
    <t xml:space="preserve">Телеканалом «Мегаполис» создано 5 роликов. 
- «Мы – единый народ»;
- «Мы разные – мы вместе».;
- «Сургут – мой город»;
- «4 КМНС»
- «Я люблю тебя, Россия!»
Осуществлено 600 прокатов.
</t>
  </si>
  <si>
    <t xml:space="preserve">Объем финансирования соадминистратора «Департамент культуры и молодежной политики Администрации города»
</t>
  </si>
  <si>
    <t>Программа предметной области ОДНКНР в соответствии с обновленными ФГОС ООО реализуется в 34 ОУ. В 5-х классах осваивают программу ОДНКНР 100% (5964)  учащихся.</t>
  </si>
  <si>
    <t>03 ноября 2022 года в целях пропаганды здорового образа жизни и единства народов России в центре плавания «Дельфин» проведены соревнования по плаванию среди учащихся муниципальных образовательных учреждений города «Мы – надежда России», посвященные Дню народного единства. В соревнованиях приняли участие 12 общеобразовательных учреждений, общим количеством участников 164 человек.</t>
  </si>
  <si>
    <t>Реализация мероприятий  молодежно-подростковых клубов и центров МБУ «Вариант» в течение 2022 года проведено 6 мероприятий, направленных на профилактику экстремизма в подростковой и молодежной среде, в том числе: дайджест «Мой многонациональный город», говорящая стена «Я гражданин мира», беседа «Дружба и братство – дороже богатства!», беседа-размышление «Наша истинная национальность – человек!» познавательная беседа «Экстремизм – антисоциальное явление», познавательный час «Толерантность – дорога к миру». Общий охват участников составил 125 человек.</t>
  </si>
  <si>
    <t xml:space="preserve">С 14 октября 2022 года по 30 ноября 2022 года в городе Сургуте состоялся конкурс творческих работ «Я, Сургут, Югра, Россия» среди учащихся общеобразовательных учреждений. Цель конкурса - противодействие идеологии терроризма и экстремизма, формирование позитивных ценностных ориентаций у подрастающего поколения, гармонизация межэтнических отношений, профилактика правонарушений.
     Конкурс был проведён в трёх номинациях:
- «Мы вместе против террора»;
- «Моя семья – опора России»;
- «Мы – одна страна».
В конкурсе приняли участие 199 учащихся из 25 общеобразовательных учреждений города </t>
  </si>
  <si>
    <t>21-22октября на территории историко-культурного центра «Старый Сургут» состоялся IV фестиваль Дней финно-угорских культур. В рамках события прошел научно-практический семинар «Традиционная культура в призме будущих поколений», а также презентация печатных изданий и детской литературы на языках коренных народов Севера, демонстрация экспозиции предметов декоративного творчества. Общий охват участников составил 150 человек.</t>
  </si>
  <si>
    <t>№ п/п</t>
  </si>
  <si>
    <t>Наименование целевого показателя, ед. измер.</t>
  </si>
  <si>
    <t>Вид показателя (прямой/ обратный)</t>
  </si>
  <si>
    <t>Результат реализации программы</t>
  </si>
  <si>
    <t>ед.</t>
  </si>
  <si>
    <t>Увеличение доли граждан, положительно оценивающих состояние межнациональных отношений в городе, %.</t>
  </si>
  <si>
    <t>прямой</t>
  </si>
  <si>
    <t>Реализация некоммерческими организациями,  (проектов, программ) по укреплению межнационального и межконфессионального согласия, поддержке и развитию языков и культуры народов Российской Федерации, проживающих на территории муниципального образования, обеспечению социальной и культурной адаптации мигрантов и профилактике экстремизма, не менее, мероприятий.</t>
  </si>
  <si>
    <t>Обеспечение участия граждан в мероприятиях, направленных на укрепление общероссийского гражданского единства, не менее, человек.</t>
  </si>
  <si>
    <t>Обеспечение участия граждан в мероприятиях, направленных на этнокультурное развитие народов России, не менее, человек.</t>
  </si>
  <si>
    <t>Обеспечение участия граждан в мероприятиях, направленных на поддержку русского языка как государственного языка Российской Федерации и средства межнационального общения и языков народов России, не менее, человек.</t>
  </si>
  <si>
    <t>Обеспечение участия молодых людей в возрасте от 14 до 30 лет, в проектах и программах по укреплению межнационального и межконфессионального согласия, поддержке и развитию языков и культуры народов Российской Федерации, проживающих на территории города, обеспечению социальной и культурной адаптации мигрантов и профилактике экстремизма, не менее человек.</t>
  </si>
  <si>
    <t>Обеспечение участия муниципальных служащих и работников образовательных организаций в курсах повышения квалификации и обучающих семинарах по повышению профессионального уровня специалистов по вопросам укрепления межнационального и межконфессионального согласия, поддержки и развития языков и культуры народов Российской Федерации, проживающих на территории муниципального образования, обеспечения социальной и культурной адаптации мигрантов и профилактики экстремизма, не менее, человек.</t>
  </si>
  <si>
    <t>Обеспечение публикаций в СМИ, направленных на формирование этнокультурной компетентности граждан и пропаганду ценностей добрососедства и взаимоуважения,  не менее, ед.</t>
  </si>
  <si>
    <t>Обеспечение участия мигрантов в мероприятиях, направленных на их адаптацию, не менее, человек.</t>
  </si>
  <si>
    <t>Обеспечение участия граждан в мероприятиях, проводимых при участии российского казачества, направленных на сохранение и развитие самобытной казачьей культуры, и воспитание подрастающего поколения в духе патриотизма, не менее, человек</t>
  </si>
  <si>
    <t>2. Сведения об исполнении целевых показателей муниципальной программы за 2022 год.</t>
  </si>
  <si>
    <t>факт</t>
  </si>
  <si>
    <t xml:space="preserve">В течение 2022 года в муниципальной системе образования проведены мероприятия  с Сургутским благочинием в сфере духовно-нравственного и гражданско-патриотического воспитания. В сотрудничестве с Сургутским благочинием принимают участие: 37 МБОУ, 39 МБДОУ. За каждым православным приходом города закреплены образовательные организации. В сентябре-октябре 2022 года во встречах с родителями детей иностранных граждан, в том числе занимающихся в центрах культурно-языковой адаптации детей мигрантов принял участие имам Сургутской мечети, Рустам Хазрат (участие приняли более 300 родителей). Ежегодно школьники города Сургута участвуют во всероссийской олимпиаде школьников «Основы православной культуры», которая проводится Православным Свято-Тихоновским гуманитарным университетом (г. Москва).  Количество участников Олимпиады в 2022 году – 1 058 человек.
22-23 ноября 2022 года проведены встречи учащихся 10 – 11-х классов МБОУ СТШ, СОШ № 18 имени В.Я. Алексеева, с Ирзабековым Василием Давыдовичем - публицистом, общественным деятелем, на тему: «Правда и праведность. Уроки Александра Невского».
23 ноября 2022 года на базе АНО «Мультимедийный исторический парк «Россия – моя история» проведены встречи педагогической общественности с В.Д. Ирзабековым на темы: «Служение как основа деятельности учителя», «Пушкин не по-детски. Неопубликованная глава «Сказки о золотой рыбке».
</t>
  </si>
  <si>
    <r>
      <t>Программа предметной области ОРКСЭ в соответствии с обновленными ФГОС НОО реализуется в 34 ОУ. В 4-х классах осваивают программу ОДНКНР 100% (6379) учащихся:
– модуль «Основы мировых религиозных культур» изучают 18% от общего количества (1170) учащихся из 28 ОУ;
– модуль «Основы светской этики» изучают 32% от общего количества (2062) учащихся из 32 ОУ;
– модуль «Основы православной культуры» изучают 40% от общего количества (2535) учащихся из 34 ОУ;
– модуль «Основы исламской культуры» изучают 10% от общего количества (610) учащихся из 20 ОУ;
– модуль «Основы буддийской культуры» изучают 2  учащихся из 1 ОУ.</t>
    </r>
    <r>
      <rPr>
        <sz val="9"/>
        <color rgb="FFFF0000"/>
        <rFont val="Times New Roman"/>
        <family val="1"/>
        <charset val="204"/>
      </rPr>
      <t xml:space="preserve">
</t>
    </r>
  </si>
  <si>
    <t>Программа «Социокультурные истоки» реализуется в 37 общеобразовательных учреждениях, подведомственных департаменту образования Администрации города:
– на уровне начального общего образования в рамках реализации программы воспитания и внеурочной деятельности – 100% от общего числа (26 881) учащихся из 35 ОУ (в МБОУ НШ № 30 обучающиеся 1 класса, осваивающих АООП НОО, не изучают);
– на уровне основного общего образования в рамках внеурочной деятельности, учебного предмета, интеграции с другими предметами, проведения классных часов осваивают программу 96,8% от общего числа (24 767 из 26 400) учащихся из 35 ОУ;
– на уровне среднего общего образования в рамках элективного курса, внеурочной деятельности, интеграции с другими предметами, проведения классных часов осваивают программу курса «Нравственные основы семейной жизни» 68% от общего числа (3 995 из  5 871) учащихся из 26 ОУ.</t>
  </si>
  <si>
    <t xml:space="preserve">Более 55 000 учащихся образовательных учреждений приняли в мероприятиях, посвященных:
- Дню Победы (декада памяти, посвященная 77-й годовщине Победы в Великой Отечественной войне, Всероссийские акции «Окна Победы» и «Бессмертный полк» и др.);
- Дню России, Дню города;
- Дню памяти и скорби (Всероссийская акция «Свеча памяти»);
- Дню народного единства (проведены активности, направленные на формирование основ гражданственности и патриотизма через ознакомление с культурой народов, проживающих на территории России).
21 мая 2022 года 180 представителей Всероссийского детско-юношеского военно-патриотического общественного движения «Юнармия»  стали участниками федерального проекта «Поезд Победы».
С февраля по июнь 2022 года в рамках Всероссийского марафона «Русская весна» в общеобразовательных учреждениях еженедельно проводились образовательные активности патриотической направленности, в том числе:
- тематические классные часы: «Герой нашего времени», «Письмо русскому солдату»;
- всероссийские акции: «Сад памяти», «ZаДобро»;
- всероссийские уроки мужества: «Взрослые разговоры о мире» (март), «Горячее сердце» (апрель), «День Победы» (май).
С апреля 2022 года было организовано ежедневное (по отдельному графику) посещение учащимися выставки «Героический подвиг советского народа. Хроника войны» в АНО «Мультимедийный исторический парк «Россия – Моя История».
20 июня 2022 года 8 кадетов МБОУ лицея имени генерал-майора Хисматулина В.И., 8 курсантов пожарно-спасательного класса МБОУ СОШ №46 с УИОП, 8 юнармейцев МБОУ СТШ приняли участие в торжественной встрече личного состава СОБР «Норд» и ОМОН «Сокол-Югра» Управления Росгвардии по Ханты-Мансийскому автономному округу – Югре, выполнявшего служебно-боевые задачи в период проведения специальной военной операции.    
В мае – июне 2022 года на площадках АНО «Мультимедийный исторический парк «Россия – Моя История», общеобразовательных учреждений прошли 9 уроков мужества с участием представителей ветеранских общественных объединений.
В рамках празднования Дня присоединения Крыма к России учащиеся приняли участие активностях:
- акция «Патриотическое стихотворения» (учащиеся, педагоги на уроках литературы, обществознания, классных часах читали патриотические стихотворения великих русских поэтов, размещали видео в социальных сетях с хэштегами: #ZaМир, #ZаРоссию, #ZаПрезидента, #СвоихНеБросаем и #РусскаяВесна);
- акция «Письмо солдату» (учащиеся образовательных учреждений писали письма, подготовили рисунки со словами поддержки воинам российской армии).  В рамках акции «Письмо солдату» более 1500 учащихся школ города Сургута подготовили письма солдатам, которые сегодня выполняют служебно-боевые задачи на территории Украины.
22 августа 2022 года в муниципальных образовательных учреждениях прошли мероприятия, посвященные празднованию Дня Государственного флага Российской Федерации:
1. В 100% дошкольных образовательных учреждениях города Сургута мероприятия были направлены на формирование патриотических чувств у детей дошкольного возраста, любви к Родине, уважения к государственным символам России и т.д.
2. В общеобразовательных учреждениях в рамках работы лагеря с дневным пребыванием прошли:
- флешмобы «Мой флаг», «Наш любимый триколор»;
- квест «Руки дружбы»;
- беседы «Один флаг – одна Россия», «Государственные символы России»;
- викторина «Моя Россия – моя история».
</t>
  </si>
  <si>
    <t>В период с 11 апреля по 27 мая 2022 года прошел конкурс инновационных проектов в сфере гармонизации межэтнических и межконфессиональных отношений. В Конкурсе приняли участие 6 муниципальных общеобразовательных учреждений (МБОУ СОШ № 3, № 8 имени А.Н. Сибирцева, СШ № 12, № 31, МБОУ НШ «Прогимназия», ОСОШ № 1).
Итоги конкурса:
I место – МБОУ СОШ № 8 имени Сибирцева А.Н. (проект: Формирование культуры межнациональных отношений и межконфессионального согласия. Дружба народов – сила страны);
II место – МБОУ СШ № 31 (проект: «Духовно-нравственное воспитание детей и молодежи посредством проектной и творческой деятельности на занятиях студии дополнительного образования»);
III место – МБВ(с)ОУО(с)ОШ № 1 (проект: Программа по профилактике экстремизма и терроризма).</t>
  </si>
  <si>
    <t xml:space="preserve">В период с 27.10.2022 по 12.11.2022 на базе 10 образовательных учреждений проведено торжественное мероприятие «В единстве сила России». Школьники в народных костюмах рассказывали о национальных блюдах, читали стихи, пели песни о Родине, танцевали, участвовали в классных часах и викторинах. Участие в мероприятии приняли 4908 учащихся.
</t>
  </si>
  <si>
    <t xml:space="preserve">Мероприятия МБУ «Вариант» (в течение 2022 года), направленные на гармонизацию межнациональных, межконфессиональных отношений. Всего 22 мероприятия, в том числе: 2 межклубных мероприятия:  КВИЗ «Русская матрешка» (45 участников), фестиваль национальных блюд «Этнокухня» (100 участников), 20 мероприятий молодежно-подростковых клубов и центров учреждения (дни народных игр, видео викторины, встречи с представителями национальных объединений, квизы, познавательные и спортивные и игровые программы, обрядовые праздники, творческие мастерские и тому подобное), охват участников составил 561 человек.
</t>
  </si>
  <si>
    <t xml:space="preserve">3 и 14 декабря 2022 года прошел молодежный форум 10-го юбилейного сезона культурно-образовательного проекта «Три ратных поля России в Сургуте».
В рамках форума состоялось 6 событий, направленных на актуализацию и обсуждение вопросов, связанных с историческим и духовным наследием нашего Отечества, представление практик работы с учащимися и молодежью в рамках гражданско-патриотического воспитания:
1. Торжественное открытие форума (театрализовано-концертная программа).
2. Конференция «Современные вызовы. Открытые практики работы с учащимися и молодежью в рамках гражданско-патриотического воспитания» и церемония награждения педагогических работников (организаторов и партнеров проекта) благодарственными письмами.
3. Кинопоказ документального фильма «Иван Гусев. Подвиг на Курской дуге» и беседа учащихся школ города с автором фильма Александром Учеваткиным.
4. Церемония награждения учащихся – победителей проекта 
в 2022 году.
5. Марафон лекций для педагогических работников города по тематике проекта от представителей федеральных музеев-заповедников и партнеров проекта.
6. Игры городского интеллектуального клуба «Ратные поля России».
Участниками мероприятий форума стали представители федеральных музеев-заповедников, представители органов местного самоуправления муниципальных образований ХМАО – Югры, студенты и профессорско-преподавательский состав учреждений высшего и среднего профессионального образования ХМАО – Югры, представители Администрации города, окружной и городской думы, Сургутского городского благочиния, руководители общеобразовательных учреждений, учащиеся и педагоги города Сургута. 
Общее число участников мероприятий форума – более 1000 человек.
</t>
  </si>
  <si>
    <t>В рамках реализации городского социального проекта «Растем вместе» в 2021/22 учебном году прошли мероприятия, посвященные Году народного искусства и нематериального культурного наследия. В рамках проекта в 2022 году сформирована городская виртуальная выставка «Растем вместе: сохраняя традиции» из представленных учащимися МБОУ фотографий национальных предметов быта, искусства, культуры, являющихся семейными реликвиями (https://edu-surgut.ru/news/view.php?id=7167&amp;dir=news). В 2022/23 учебном году, проводимые мероприятия будут приурочены к Году наставника и педагога. Стартовал конкурс видеороликов «Растем вместе с наставником».</t>
  </si>
  <si>
    <t>В ноябре 2022 года в 37 общеобразовательных учреждениях прошли мероприятия, посвященные Международному дню толерантности. Целью проведения мероприятий было принятие и правильное понимание многообразия культур нашего мира, форм самовыражения и проявления человеческой индивидуальности. В мероприятиях приняли участие более 10 000 учащихся.</t>
  </si>
  <si>
    <t xml:space="preserve">Фестиваль детского и юношеского творчества «Калейдоскоп» проводится МАОУ ДО «Центр детского творчества». Цель фестиваля – воспитание качеств личности учащихся, направленных на гармонизацию межнационального взаимодействия, освоения национальных, культурных ценностей в едином социокультурном пространстве города, укрепление традиционных российских духовно-нравственных ценностей, сохранение культурного и исторического наследия народа России, в том числе проживающих на территории ХМАО – Югра. В конкурсе приняли участие 578 человек из 33 образовательных учреждений.
</t>
  </si>
  <si>
    <t>В муниципальных общеобразовательных учреждениях в рамках празднования Дня народного единства прошли мероприятия, направленные на знакомство с этнокультурными традициями народов, проживающих в городе Сургуте, в том числе фестивали национальных культур. Охват 4908 учащихся.</t>
  </si>
  <si>
    <t xml:space="preserve">В период с 20 октября по 18 ноября 2022 года в общеобразовательных учреждениях проведен конкурс «Литература – душа русской культуры».  Цель: популяризация русской литературы, формирование читательской компетентности у детей мигрантов, содействие сохранению и развитию языкового и культурного многообразия народов России; поддержка русского языка как государственного языка Российской Федерации. Основные номинации конкурса «Национальный фольклор», «Индивидуальное прочтение», «Семейная история», специальные номинации. Участниками конкурса стали 46 учащихся и члены их семей из 10 общеобразовательных учреждений города.
</t>
  </si>
  <si>
    <t xml:space="preserve">С 11 апреля по 14 мая 2022 года проведен конкурс «О разных вещах на одном языке» с целью укрепления межэтнических и межконфессиональных отношений, духовно-нравственного воспитания юных сургутян посредством объединения учащихся разных национальностей через различные виды социально полезной деятельности. Конкурс проводился по следующим номинациям: «Сказка – ложь, да в ней намёк...» (участники - учащиеся 3 – 4-х классов), «Семейные ценности в притчах и легендах» (участники - учащиеся 5 – 6-х классов), «Моя семья – моё богатство» (участники - учащиеся 7 – 8-х классов), «Точка зрения» (участники - учащиеся 9 – 10-х классов). Для участия учащиеся предоставляли видеорассуждение на одну из тем: «Семья – начало всех начал»; «Родные и близкие люди»;  «Отцы и дети»; «Везде хорошо, но дома лучше»; «Дерево держится корнями, а человек семьей». Участие в проекте приняли более 50 учащихся.
</t>
  </si>
  <si>
    <t>В ходе процедуры принесения присяги лицам, обретающим гражданство, разъясняется необходимость уважительного отношения к культуре и традициям принимающего сообщества, необходимость строгого соблюдения Конституции и законов Российской Федерации. В 2022 году  указанные меры применены к 4038 лицам, принимающим гражданство Российской Федерации.</t>
  </si>
  <si>
    <t xml:space="preserve">Реализация проекта направлена на развитие познавательного интереса к истории народов региона, их быту, к природе Югры, ее растительному и животному миру, традициям бережного отношения человека к окружающей среде через вовлечение воспитанников в проектную деятельность с педагогами и родителями.  В 100% ДОУ разработаны и реализованы инновационные образовательные проекты по краеведению.  С целью повышения профессионального уровня педагогов ДОУ для специалистов ДОУ были организованы и проведены курсы повышения квалификации: «Методическое сопровождение реализации УМК «Мой край родной – Югра» (СурГУ); Педагогическое сопровождение познавательно-исследовательской и проектной деятельности в ДОО в условиях реализации ФГОС ДО (СурГПУ) и др. Обучение прошли более 220 педагогов. Проведено 2 тематических мероприятия МФК по реализации единичного проекта «Мой край родной – Югра», на которых профессиональные сообщества обсудили вопросы современных подходов к реализации регионального компонента (краеведение) в условиях ДОУ,  организации регионального компонента в воспитательно-образовательном пространстве ДОУ посредством реализации парциальной программы «Наследие Югры: на пути к истокам», организации педагогической диагностики по сформированности ценностного отношения к природе и культуре ХМАО – Югры у воспитанников ДОУ, организовано представление опыта работы ДОУ- участников единичного проекта по использованию современных подходов реализации краеведения в условиях дошкольной образовательной организации на мероприятиях разного уровня. Уникальный практический опыт работы ДОУ в данном направлении был представлен:
- в конкурсе «Прояви себя» (2 ДОУ);
- на Х Всероссийская научно-практическая конференция по экологическом образованию и просвещению в интересах устойчивого развития» (2 ДОУ);
- на Всероссийской онлайн-фестивале проектов «Умный город – город открытий» (7 ДОУ).
</t>
  </si>
  <si>
    <t>В декабре 2022 года прошло анкетирование, направленное на изучение социальной обстановки в муниципальных общеобразовательных учреждениях на предмет выявления фактов распространения экстремистской идеологии среди учащихся 9 – 11-х классов. В январе 2023 года будут сформированы результаты анкетирования.</t>
  </si>
  <si>
    <t xml:space="preserve">С целью информирования участников образовательных отношений на официальных сайтах образовательных учреждений в разделе «Родителям и ученикам», во вкладке «Безопасность» и на портале «Образование Сургута» размещены информационные материалы, памятки об ответственности несовершеннолетних за участие в экстремистской и террористической деятельности.
В общеобразовательных учреждениях, в рекреациях на информационных экранах транслируются видеоролики и размещаются памятки антитеррористической направленности.
Информационные материалы антитеррористической и антиэкстремистской направленности систематически распространяются в родительских группах и группах классов в мессенжерах.
</t>
  </si>
  <si>
    <t>С сентября по декабрь 2022 года в ОУ проведены классные часы, родительские собрания по темам: «Ответственность за нарушение требований законодательства Российской Федерации в части доступа к информации, причиняющей вред здоровью и (или) развитию учащихся, а также не соответствующей задачам образования», «Ознакомление с организационно-распорядительными документами общеобразовательного учреждения и ежегодными планами мероприятий по информационной безопасности при работе в сети «Интернет»; «Безопасный интернет» (освещены программные продукты, отвечающие за контроль использования ресурсов сети «Интернет», в том числе о Kaspersky Safe Kids, а также инструкции по их установке и использованию). Количество участников – более 29 500.
02.12.2022 на городском родительском собрании представлены информационные ресурсы по формированию информационной культуры при работе в сети «Интернет», рекомендации по созданию условий безопасного поиска информации на личных компьютерах детей и их родителей.</t>
  </si>
  <si>
    <t xml:space="preserve">В целях пропаганды социально-значимых ценностей на официальных сайтах, социальных сетях образовательных учреждений города, портале «Образование Сургута» в разделах «Новости» и «Дети пишут», в родительских группах мессенджеров Viber, WhatsApp систематически размещается информация о событиях, мероприятиях, запланированных и прошедших в муниципальной системе образования. Реализуется проект "Культура для школьников", который направлен на духовное, эстетическое и художественное развитие школьников, повышение культурной грамотности подрастающего поколения. Сведения о реализации проекта «Культура для школьников» размещены на официальных сайта общеобразовательных учреждений и на портале «Образование Сургута», также в ноябре 2022 года создан телеграм-канал «Культура для школьников», в котором еженедельно размещаются анонсы о мероприятиях, проводимых учреждениями культуры, подписчиками которого являются более 1000 представителей родительской общественности и учащихся, образовательных учреждений.
</t>
  </si>
  <si>
    <t xml:space="preserve">В ОУ проведены мероприятия, направленные на обеспечение информационной безопасности несовершеннолетних, формирование навыков безопасной работы в сети интернет: 
В I квартале 2022 года для учащихся ОУ проведены мероприятия Всероссийской благотворительной акции «Единый урок безопасного интернета». 20 488 учащихся ознакомлены с мероприятиями, из них 12 835 приняли участие в онлайн-трансляциях.
 В сентябре 2022 года для учащихся ОУ проведен инструктаж о правилах использования сети «Интернет» в общеобразовательном учреждении, в том числе при использовании средствами мобильной сотовой связи.
В рамках осенней сессии онлайн-уроков по финансовой грамотности в сентябре 2022 года организованы и проведены онлайн-уроки по темам: «Как защититься от кибермошенничества. Правила безопасности в киберпространстве», «Твой безопасный банк в кармане». Охват учащихся ОУ, принявших участие в мероприятиях по финансовой грамотности, составило 1 894 человека, в том числе 1 696 учащихся 8-11 классов и 198 родителей.
30 сентября 2022 года прошли уроки, посвященные Дню интернета. Охват учащихся ОУ – более 35 500.
С сентября по декабрь 2022 года в ОУ проведены классные часы, онлайн – викторины, викторины, семинары, практикумы, конкурсы буклетов, игры, тематические уроки по повышению цифровой культуры и информационной безопасности. 
В ноябре 2022 года в дошкольных образовательных учреждениях, подведомственных департаменту образования Администрации города (далее – ДОУ), и ОУ состоялся Единый урок безопасности в сети «Интернет», общее количество воспитанников ДОУ, учащихся ОУ, принявших участие в мероприятии – 60 264; общее количество родителей (законных представителей), принявших участие в мероприятии – 58 164; общее количество работников ДОУ, ОУ, прошедших повышение квалификации по курсу «Основы информационной безопасности детей» – 506.
В течение 2022 года учащиеся ОУ участвовали в мероприятиях всероссийского образовательного проекта в сфере информационных технологий «Урок цифры» по темам «Исследование кибератак» (21526 учащихся);  «Цифровое искусство: музыка и IT» (22 053);  «День цифры». 
В период летних каникул 2022 года учащиеся приняли участие во всероссийском образовательном проекте для детских лагерей, направленных на раннюю профориентацию детей в сфере информационных технологий «День цифры». Количество участников – учащихся 1-8-х и 10-х классов – 4 149;
- «Квантовый мир: как устроен квантовый компьютер» – 23 466;
- «Быстрая разработка приложений» – 23 492;
- «Искусственный интеллект в стартапах» – 15 861;
- «Видеотехнологии» – 16 201.
С 29.11.2022 по 26.12.2022 состоялась онлайн-олимпиада для учащихся 1-9 классов по теме «Безопасный интернет». Олимпиада направлена на общее повышение цифровой грамотности школьников и формирование у них знаний и навыков безопасного поведения в сети «Интернет». Олимпиада проходит на образовательной платформе Учи.ру (https://safenet.uchi.ru/). Участие в олимпиаде приняло 4 382 учащихся из 36 ОУ.
</t>
  </si>
  <si>
    <t xml:space="preserve">С 16 по 20 мая 2022 года прошел обучающий семинар для учителей и специалистов психолого-педагогического сопровождения детей мигрантов. Программа семинара включала информацию о ключевых направлениях предупреждения (профилактики) экстремизма и терроризма в образовательной среде. Спикер семинара - Силантьев Роман Анатольевич, заведующий лабораторией деструктологии Московского государственного лингвистического университета. Обучение прошли 114 специалистов.
</t>
  </si>
  <si>
    <t>26.02.2022 проведена встреча по вопросам событий в Украине, развития  в 2022 году форм взаимодействия Администрации города с национально-культурными автономиями  и религиозными организациями.
 01.03.2022 проведено рабочее совещание по вопросам организации работы в социальных сетях, количество участвующих – 7 человек.
02.03.2022 проведено рабочее совещание по вопросам организации работы в социальных сетях, количество участвующих– 7 человек.
23.03.2022 проведена встреча с председателем Региональной общественной организации «Дагестанский национально-культурный центр в Ханты-Мансийском автономном округе – Югре» Мирзакадиевым Р.К. по вопросам выработки профилактических мер по работе среди молодежи в целях недопущения возникновения обстоятельств, могущих оказать влияние на состояние  взаимоотношений между уроженцами Р. Дагестан.
25.03.2022 проведено рабочее совещание с представителями национально-культурных объединений по вопросам организации мероприятий по адаптации мигрантов (охват – 13 человек).
26.05.2022 рабочая встреча с заместителем Главы города по вопросам реализации мероприятий в сфере укрепления межнационального и межконфессионального согласия (12 представителей национально-культурных объединений города) 
31.05.2022 состоялась рабочая встреча с Главой города по вопросу выработки форм взаимодействия Администрации города и национально-этнических объединений по укреплению межнационального согласия, рассмотрению проблемных вопросов реализации миграционного законодательств (12 представителей национально-культурных объединений города).
22.06.2022, 23.06.2022  состоялись рабочие встречи  с заместителем председателя , председателем Общественной организации города Сургута «Армянский национально-культурный центр «Арарат» по вопросам недопущения экстремистских проявлений в деятельности общественных организаций.
15.11.2022 встреча с представителями национально – культурного общества «Дагестан» на тему «Терроризм – наша общая беда»,  в ходе беседы рассмотрены вопросы религиозных аспектов (в частности, ислама) в направлении единства и миролюбия представителей разных национальностей, 25 человек.</t>
  </si>
  <si>
    <t>Мероприятие 1.8.1.2. Обеспечение полного, объективного, достоверного и своевременного информирования населения об избирательном процессе</t>
  </si>
  <si>
    <t xml:space="preserve">На сайте Администрации города размещена информация о проведении референдума о вхождении территорий Донецкой, Луганской народных республик и освобождённых территорий Херсонской и Запорожской областей в состав России.
https://admsurgut.ru/article/78/167953/Zhiteli-DNR-LNR-Zaporozhskoy-i-Hersonskoy-oblastey-nahodyaschiesya-v-Yugre-smogut-prinyat-uchastie-v-referendume, https://admsurgut.ru/article/78/167986/Zhiteli-Doneckoy-i-Luganskoy-Narodnyh-Respublik-a-takzhe-Zaporozhskoy-i-Hersonskoy-oblastey-zhivuschie-v-Yugre-mogut-prinyat-uchastie-v-referendume-po-voprosu-prisoedineniya-k-Rossii
https://admsurgut.ru/article/21652/169905/O-referendume-regionov-Donbassa
</t>
  </si>
  <si>
    <t>Проводится мониторинг сайтов сети Интерне на наличие информации, содержащей признаки экстремистской и террористической направленности, результаты мониторинга  направляются в прокуратуру города Сургута, УМВД России по городу Сургуту. В 2022 году выявлено 64 материала, содержащих признаки экстремистского характера.</t>
  </si>
  <si>
    <t xml:space="preserve">Заключены договоры: 
1. На услуги по предоставлению неисключительных прав на использование системы мониторинга и анализа социальных медиа и СМИ «Brand Analytics» и
2. На оказание услуг по предоставлению неисключительных прав (лицензии) на использование поисково-аналитической системы для организации мониторинга социальных сетей. (Поисковая система "СЕУС") 
3. На оказание услуг по предоставлению неисключительных прав (лицензии) на использование системы автоматизированного сбора и лингвистического анализа данных из сети Интернет ("Медиалогия") 
4. Оказание услуг по продлению неисключительного права (лицензии) на использование системы контентной фильтрации SkyDNS (учреждения культуры и спорта 3 лицензии )
</t>
  </si>
  <si>
    <t>Контентная фильтрация ресурсов сети интернет осуществляется  с помощью программного продукта SkyDNS.</t>
  </si>
  <si>
    <t>Отчет
об исполнении муниципальной программы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Сургута, обеспечение социальной и культурной адаптации мигрантов, профилактика межнациональных (межэтнических) конфликтов, профилактика экстремизма на период до 2030 года» 
на 01 января 2023 года</t>
  </si>
  <si>
    <t xml:space="preserve">В 2022 году состоялся конкурс по предоставлению грантов в форме субсидий физическим лицам – победителям конкурса социальной рекламы, направленной на патриотическое воспитание молодёжи – шести участникам для создания видеороликов, плакатов.
Определено 6 победителей, представивших видеоролики и плакаты на тему противодействия экстремизму и межнационального согласия. Заключены соглашения с грантополучателями. 
</t>
  </si>
  <si>
    <t>В связи внесением изменений в постановление администрации от 31.10.2019 № 8113 «Об утверждении порядка предоставления грантов в форме субсидий профессиональным образовательным организациям и образовательным организациям высшего образования, являющимся некоммерческими организациями, по результатам проведения конкурса на лучший молодежный проект по профилактике экстремизма в студенческой среде, адаптации мигрантов из числа студенческой молодежи» и началом реорганизации структурных подразделений Администрации города в части объединения комитета культуры и отдела молодежной политики в сентябре 2022 года конкурс грантов в форме субсидий профессиональным образовательным организациям и образовательным организациям высшего образования не был объявлен в соответствии с плановыми срокам.
В соответствии с Решением Думы города Сургута от 07.12.2022 №228-VII ДГ "О внесении изменений в решение Думы города от 22.12.2021 № 51-VII ДГ "О бюджете городского округа Сургут Ханты-Мансийского автономного округа - Югры на 2022 год и плановый период 2023 - 2024 годов" денежные средства перераспределены на иные цели.</t>
  </si>
  <si>
    <t>В рамках соглашений о сотрудничестве с ветеранскими общественными организациями (МОО "Союз десантников Сургута", РОО ХМАО-ЮГРЫ "Ассоциация ВДВ и ВСпН", Общественная организация Сургутская городская местная организация инвалидов локальных воин "Баграм", Общественная организация Сургутское местное городское отделение "Саланг", Российский Союз ветеранов Афганистана, Местная общественная организация ветеранов-пограничников "Контрольно-следовая полоса" г. Сургута, Ханты-Мансийское окружное отделение Всероссийской общественной организации ветеранов "БОЕВОЕ БРАТСТВО") в течение 2022 года проведено 5 мероприятий. Количество участников - 242 человека.</t>
  </si>
  <si>
    <t xml:space="preserve">Вышло не менее 465 материалов, размещённых в СМИ, и на официальном портале Администрации города, порталах средств массовой информации. Информационные материалы тиражируются с помощью местных и региональных средств массовой информации. Среди них: ТРК «Сургутинтерновости», ТК «СургутИнформ-ТВ», ИА «СИА-Пресс», порталы «БезФормата. Сургут», «Наш Сургут», «Новости Югры», газеты «Новый город», «Сургутская трибуна», «Сургутские ведомости», радио «Югра».
Кроме того, на официальном портале Администрации города в разделах «Противодействие терроризму», «Антитеррористическая комиссия», «Важное», «Методические рекомендации, инструкции», «Внутренний и выездной туризм» и других регулярно размещается и актуализируется тематическая информация по вопросам профилактики терроризма. 
</t>
  </si>
  <si>
    <t>Освещалась работа комиссий в сфере профилактики экстремизма, проводились встречи со студентами, преподавательским составом, отдельные встречи об особенностях освещения темы проводились с представителями СМИ и др. Предложения по профилактике посредством информирования вырабатывались на рабочей группе по информационному сопровождению деятельности Межведомственной комиссии города Сургута по противодействию экстремистской деятельности</t>
  </si>
  <si>
    <t xml:space="preserve">В СМИ вышло не менее 50 материалов, направленных на противодействие распространению идеологии экстремизма, среди них:
- о  созданном по заказу управления по вопросам общественной безопасности Администрации города Сургута спектакле «Слепые», рассказывающем об опасностях радикального течения «колумбайн» https://sitv.ru/arhiv/news/vmesto-teatralnyx-kritikov-policzejskie-v-surgu-sostoyalsya-speczpokaz-spektaklya/, 
 - о беседах с сургутскими школьниками на тему опасности терроризма и экстремизма, https://ugra-news.ru/article/so_shkolnikami_surguta_govorili_ob_ekstremizme_i_terrorizme/ https://sitv.ru/arhiv/news/s-surgutskimi-shkolnikami-obsudili-opasnost-terrorizma-i-ekstremizma/. 
- о встречах правоохранителей и сотрудников управления по вопросам общественной безопасности Администрации Сургута с молодежью на тему опасности экстремизма
https://ugra.mk.ru/social/2022/12/20/surgutskoy-molodezhi-rasskazali-ob-opasnostyakh-ekstremizma.html 
</t>
  </si>
  <si>
    <t>Информация о планируемых к проведению мероприятиях размещается
на официальном портале Администрации города, официальной странице
в социальной сети «ВКонтакте». Работодатели информируются о проведении в городе массовых этнокультурных мероприятий, в том числе о проведении таких мероприятий как 
«Сабантуй»;: национальный праздник коренных народов Севера «День обласа»  с целью информирования работников, в том числе иностранных
граждан, о возможности принять участие в общегородских мероприятиях..</t>
  </si>
  <si>
    <t xml:space="preserve">В 2022 году состоялся конкурс грантовой поддержки  юридических лиц и ИП. 
Определены 3 победителя:
- ООО «Электрон-Медиа»;
- ООО «Телекоммуникационная Региональная Компания-пресс»;
- ООО ТРК «Сургутинтерновости».
Заключены соглашения с грантополучателями. Реализация грантов (создание программ) запланирована в течение 2023 года.
</t>
  </si>
  <si>
    <t xml:space="preserve">В период с 20.09.2022 по 27.09.2022 осуществлен мониторинг сети интернет этнополитической и религиозной ситуации на территории города. Фактов попыток дестабилизации общественно-политической ситуации не выявлено.
</t>
  </si>
  <si>
    <t>Проведено социологическое исследование на тему «Отношение горожан к проявлениям экстремизма, оценка эффективности действий органов местного самоуправления по профилактике экстремизма». Результаты соц.исследования будут на рассмотрены на заседании межведомственной комиссии города Сургута по противодействию экстремистской деятьности в 1 полугодии 2023 года.</t>
  </si>
  <si>
    <t>Объем финансирования соадминистратора «Департамент массовых коммуникаций и аналитики Администрации города»</t>
  </si>
  <si>
    <t>20.04.2014 заключены соглашения между Администрацией города, Управлением соцзащиты населения по г. Сургуту и Сургутскому району Департамента социального развития ХМАО - Югры и Сургутским благочинием Ханты-Мансийской епархии Русской Православной Церкви, а также 14.03.2018 между Администрацией города, Управлением соцзащиты населения по г. Сургуту и Сургутскому району Департамента социального развития ХМАО - Югры и местной мусульманской религиозной организацией города Сургута . Администрацией города оказано содействие религиозным организациям при проведении праздников Вербное воскресенье (апрель 2022), Православная Пасха (24.04.2022), Ураза-байрам (01-02.05.2022), Курбан-байрам (09-11.07.2022), Рождество Христово и Крещение Господне.</t>
  </si>
  <si>
    <t>Постановлением Администрации города от 29.01.2020 № 640 утверждено положение о системе мониторинга состояния межнациональных, межконфессиональных отношений и раннего предупреждения конфликтных ситуаций в городе Сургуте (далее – положение).Организация деятельности по мониторингу осуществляется в соответствии с указанным положением на регулярной основе. 
30.06.2022 в ходе мониторинга сети Интернет выявлен факт размещения в ЧПСургут информации о том, что в общегрупповом чате жилого многоквартирного дома  жительница дома, обозначенная в общедомовом чате как «Рая Сабирова», в грубой нецензурной форме, унизила честь и достоинство соседа в связи с его национальной принадлежностью. В результате принятых мер межэтнического конфликта не допущено.</t>
  </si>
  <si>
    <r>
      <rPr>
        <sz val="9"/>
        <rFont val="Times New Roman"/>
        <family val="1"/>
        <charset val="204"/>
      </rPr>
      <t>В печатном издании газета «Новый Город» в 2022 году размещены статьи: «Дружба народов для нас — не пустой звук?», «Все свои», «Этнический Сургут сегодня», «Дмитрий Печёнкин: «Сургут антитеррористическую проверку прошёл», «Сто цветов», «Первым делом», «Дело жизни».
Произведены 5 документальных фильмов (о дружбе народов, принципах добрососедства и другие), которые 6 раз транслировались на телевидении (телекомпания «Сургутинтерновости»);
Произведены 12 телевизионных программ по 10 минут,  которые транслировались на телевидении
(СургутИнформ-ТВ»), 240 трансляций.</t>
    </r>
    <r>
      <rPr>
        <sz val="9"/>
        <color rgb="FFFF0000"/>
        <rFont val="Times New Roman"/>
        <family val="1"/>
        <charset val="204"/>
      </rPr>
      <t xml:space="preserve">
</t>
    </r>
  </si>
  <si>
    <t>утвержденный план</t>
  </si>
  <si>
    <t>уточненный план</t>
  </si>
  <si>
    <t xml:space="preserve">факт </t>
  </si>
  <si>
    <t>Примечание (факторы, обусловившие неисполнение показателей)</t>
  </si>
  <si>
    <t>В рамках мероприятия реализованы следующие проекты:
- молодежный проект "ЭтноЁлка", в рамках которго для молодежи,  представляющей учреждения города Сургута и национальные общественные организации, в ноябре прошли мастер-классы по росписи новогодних шаров с использованием различных орнаментов и национальных узоров, отражающих все этно-культурное разнообразие народностей нашего города. Всего было расписано 200 шаров. Все шары стали украшением городских ёлок. По итогам проекта в декабре состоялась серия праздничных новогодних программ с участием Деда Мороза и Снегурочки в ТРЦ "Сургут СиттиМолл", во дворах и социальных учреждениях города Сургута (количество участниколв – 250 человек, количество просмотров – 1700);
- фото-видео проект "Истории волонтеров" реализовывался в IV квартале 2022 года. По итогам проекта в ТРЦ "Сургут СитиМолл" оформлена фотовыставка  участников волонтерских движений нашего города;
- проект "Антишкола" реализовывался в течение 2022 года. В рамках проекта были организованиы и проведены обучающие семинары, мастер-классы, тренинги, экспертныые сессии,  и другие форматы с целью развития этно-культурных проектов; оказание организационной, информационной и консультативной поддержки некоммерческим, в том числе – национальным  объединениям. 
Количество участников - 70 человек.</t>
  </si>
  <si>
    <t>Сняты 10 видеороликов с участием молодых сургутян, представителей спортивных команд, творческих коллективов, волонтеров, студентов на тему разнообразия и богатства культур и традий, дружбы многонационального населения города Сургута. В съемках приняли участие 44 человека. Онлайн просмотры 17785. Ролики размещены в социальной группе ВКонтакте https://vk.com/centr_cvet молодежного центра "Цвет" МАУ ПРСМ "Наше время".</t>
  </si>
  <si>
    <t>В рамках проекта созданы 6 мультфильмов по мотивам русских, белорусских, болгарских, татских и марийских народных сказок. Количество участников - 20 человек.
Мультфильмы размещены в социальной сети ВКонтакте на странице детской студии мультипликации "Аниматика". Количество просмотров - 1364.</t>
  </si>
  <si>
    <t xml:space="preserve">В 2021/22 учебном году осуществляли свою деятельность муниципальные центры культурно-языковой адаптации детей мигрантов (далее – Центры) на базе трех ОУ (СОШ №№ 7, 22 имени Г. Ф. Пономарева и СШ № 12). Число учащихся, зачисленных в Центры, составило 195 человек. Из них 159 учащихся 1 – 4-х классов, 36 учащихся 5 – 9-х классов.
В Центрах реализуются программы социокультурной адаптации, включающие занятия по русскому языку, программы внеурочной деятельности, мероприятия, направленные на социальную адаптацию детей, групповые, индивидуальные консультации для учащихся и родителей. В 2021/22 учебном году в Центрах было реализовано 6 коррекционно-развивающих программ, из них 3 авторские, 3 модифицированные.
</t>
  </si>
  <si>
    <t>В сентябре – октябре 2022 года в трех общеобразовательных учреждениях (СОШ №7, 22 им. Г.Ф. Пономарева, СШ №12) были организованы встречи с родителями детей иностранных граждан, в том числе занимающихся в центрах культурно-языковой адаптации детей мигрантов, в которых приняли участие более 300 родителей (законных представителей) детей мигрантов. Участие во встречах приняли специалисты департамента образования, управления по вопросам общественной безопасности и имам Сургутской мечети Рустам Хазрат</t>
  </si>
  <si>
    <t xml:space="preserve">Мероприятие проведено в 2 этапа.
I этап (сентябрь-октябрь 2022 г.). В клубах и центрах воспитанники изучали ремесла, народные костюмы, орнаменты и фольклор родного края. В сентябре прошла серия мастер-классов по росписи матрешек. Количество участников – 120 чел., количество просмотров в сети интернет – 2235. 
II этап - «Праздник Матрешки» 4 ноября 2022 года, в День народного единства в ТРК «Сургут Сити Молл». Во время праздника была организована работа выставочной экспозиции, защита-презентация лучших работ, мастер-классы по росписи матрешек, коллективно-творческое дело «ЭтноМатрешка», праздничная концертная программа с участием творческих коллективов МБУ «Вариант» и представителей национальных общественных организаций. Количество участников – 650 человек, количество просмотров - 11191
</t>
  </si>
  <si>
    <t xml:space="preserve">Фестиваль состоит из нескольких блоков:
- серия прикладных мастер-классов по изготовлению кукол народов Севера;
- дискуссионная площадка «Сказочное чаепитие»;
- модный показ коллекций молодых дизайнеров (индивидуальных участников и коллективов) в формате дефиле. Целью показа является демонстрация творческого потенциала молодых дизайнеров города, работающих в направлении современного этнического костюма, вовлечение молодежи в процесс формирования городского пространства как места сосуществования представителей различных культур. 
</t>
  </si>
  <si>
    <t>Проведено 11 мероприятий с количеством участников 277 человек, в том числе:
- 06.02.2022 в онлайн формате состоялась встреча представителей национальных общественных объединений города Сургута на платформе Zoom.;
- 30.04.2022 проведен шахматный турнир среди национальных общественных организаций. В турнире приняли участие представители 9 национальных общественных организаций. По итогам турнира:
1 место - команда "Бирлик" (МОО "Союз ногайской молодежи"), 
2 место -  команда "Не местные" (РОО "Дагестанский национально-культурный центр в ХМАО-Югре"), 
3 место – команда "Арарат» (Армянский национально-культурный центр "Арарат").  Количество участников - 15 человек.
- проведены 9 мероприятий, приуроченных ко Дню флага, в которых приняли участие представители 8 национальных объединений. Количество участников - 247 человек</t>
  </si>
  <si>
    <t xml:space="preserve">В 2022/23 учебном году в МБОУ лицее имени генерал-майора Хисматулина В.И. в 22 кадетских классах (5-11-х классы) обучаются 553 кадета. Кадеты изучают историю казачества, историю кадетства, основы строевой и огневой подготовки, занимаются в туристическом клубе «Север» и военно-патриотическом клубе «Альфа». На протяжении восьми лет департамент образования Администрации города и лицей сотрудничают с казачьим обществом «Станица Сургутская» (атаман Лещинский Д.Н.), с марта 2022 года с некоммерческой организацией хуторским казачьим обществом «Сургут» (атаман Коробейников Ю.Б.). Всего с участием представителей казачьих обществ в 2022 году проведено более 15 мероприятий,охват более 4000 человек.
- памятные мероприятия, в которых приняли участие кадеты - члены военно-патриотического клуба «Альфа» и юнармейцы отряда «Ратибор»;
- торжественная церемония вступления кадет в ряды Всероссийского детско-юношеского военно-патриотического общественного движения «ЮНАРМИЯ»;
- региональный этап Всероссийской военно-спортивной игры «Зарница», в котором приняла участие команда военно-патриотического клуба «Альфа» и заняла 3 общекомандное место;
- XIII окружной кадетский сбор «Равнение на Победу!», посвященный Победе в Великой Отечественной войне; 
- учебно-тренировочные сборы «Школа младших командиров» в центре экстремальных видов спорта; 
- региональный этап Всероссийских спортивных соревнований школьников «Президентских состязаний»; 
- учебные сборы по реализации практической части программы по обучению граждан Российской Федерации начальным знаниям в области обороны и их подготовки по основам военной службы; 
- участие в туристическом слёте школьников Ханты-Мансийского автономного округа – Югры 
(г. Нефтеюганск), где заняла 2 общекомандное место в старшей возрастной группе (от 15 до 17 лет);
- муниципальный этап Всероссийской военно-спортивной игры «Зарница»  где ребята военно-патриотического клуба «Альфа» завоевали 1 место.
- региональный этап смотра-конкурса на звание «Лучший казачий кадетский класс Уральского федерального округа»;
- Первенство города Сургута по рукопашному бою среди юношей и девушек, посвященные памяти офицера спецподразделения «Вымпел»  Центра специального назначения ФСБ России, подполковника Александра Сергеевича Кайтукова;
-  региональный этап Всероссийской военно-спортивной игры «Казачий Сполох»; 
- окружной слёт юных казаков, посвященного Победе в Великой Отечественной войне. Команда лицея заняла 3 общекомандное место.
- участие в VI окружном слете юнармейских отрядов центров, клубов, объединений патриотической направленности (г. Ханты-Мансийск).
</t>
  </si>
  <si>
    <t xml:space="preserve"> В течение 2022 года проведено ряд мерпориятия, направленных на формирование у обучающихся духовных ценностей:
- 180 представителей Всероссийского детско-юношеского военно-патриотического общественного движения «Юнармия»  стали участниками федерального проекта «Поезд Победы»;
- ежедневное  посещение учащимися выставки «Героический подвиг советского народа. Хроника войны» в АНО «Мультимедийный исторический парк «Россия – Моя История»; 
- 80 учащихся школ города стали участниками трех экскурсий в Международный аэропорт имени Ф.К. Салманова для осмотра ВС Су-30СМ и фотографирования с представителями пилотажной группы «Русские Витязи».
- 8 кадетов МБОУ лицея имени генерал-майора Хисматулина В.И., 8 курсантов пожарно-спасательного класса МБОУ СОШ №46 с УИОП, 8 юнармейцев МБОУ СТШ приняли участие в торжественной встрече личного состава СОБР «Норд» и ОМОН «Сокол-Югра» Управления Росгвардии по Ханты-Мансийскому автономному округу – Югре, выполнявшего служебно-боевые задачи в период проведения специальной военной операции.    
- в АНО «Мультимедийный Исторический Парк «Россия – Моя История» прошла встреча учащихся 9 – 11-х классов школ города Сургута (более 180 школьников) с представителями Благотворительного фонда «Юнити» во главе с космонавтом-испытателем отряда космонавтов Госкорпорации «Роскосмос» Сергеем Владимировичем Кудь-Сверчковым;
- торжественная церемония награждения участников Шестой Всероссийской детской творческой школы-конкурса «Портрет твоего края». 
В целях реализации политики в области гражданско-патриотического и духовно-нравственного воспитания учащихся департамент образования, образовательные учреждения города осуществляют взаимодействие с городскими ветеранскими общественными организациями.
Представители общественных организаций принимают участие в значимых мероприятиях образовательных учреждений, которые направленны на формирование патриотического сознания учащихся, приобщения их к истории нашей Родины, родного края:
- лекционные занятия, встречи с учащимися, классные часы, посвященные памятным датам и Дням воинской славы России, известным людям нашего города, тематические литературно-музыкальные композиции;
- подготовка обучающихся к смотру строя и песни, соревнований по военно-прикладным видам спорта, участие в слетах военно-патриотических объединений, работа в составе жюри фестивалей патриотической песни, других мероприятий патриотической направленности; 
- мероприятия в рамках Всероссийского марафона «Русская весна» (всероссийских уроках мужества: «Взрослые разговоры о мире», «Горячее сердце», «День Победы»);
- проведение Уроков мужества (АНО «Мультимедийный Исторический Парк «Россия – Моя История») с учащимися муниципального бюджетного общеобразовательного учреждения средней общеобразовательной школы № 22 имени Г.Ф. Пономарева (более 150 учащихся 8-10-х классов);
- организация таких акций, как «Подари тепло защитнику Отечества», «Письмо солдату» и т.д., направленных на поддержку участников специальной военной операции.
 В октябре 2022 года утвержден график проведения Уроков мужества с участием представителей ветеранских организаций на темы: «Юные герои Великой Отечественной войны», «Памятные места города Сургута», «Великая Отечественная война. Мы будем чтить ваш подвиг вечно!», «Югра во время войны. Все для фронта, все для Победы», «Оружие Победы». В рамках проведения Дня отца в 2022 году представители МОО «Союз отцов Сургута» приняли участие в фестивалях «Папа может», «Мы вместе.2022». Принимают активное участие в реализации городского проекта «Территория ответственного родительства», в котором на сегодняшний день представлены 25 образовательных учреждений города.
</t>
  </si>
  <si>
    <t>Фактический уровень исполнения показателя обусловлен увеличением количества граждан, положительно оценивающих состояние межнациональных отношений в городе.</t>
  </si>
  <si>
    <t xml:space="preserve">Фактический уровень исполнения показателя обусловлен увеличением количества мероприятий в рамках  проектов грантополучателей.
</t>
  </si>
  <si>
    <t>Фактический уровень исполнения обусловлен проведением мероприятий в онлайн режиме и возможностью охвата большой аудитории участников.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</si>
</sst>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00_р_._-;\-* #,##0.00_р_._-;_-* &quot;-&quot;??_р_._-;_-@_-"/>
    <numFmt numFmtId="166" formatCode="#,##0.0"/>
  </numFmts>
  <fonts count="11" x14ac:knownFonts="1">
    <font>
      <sz val="11"/>
      <color theme="1"/>
      <name val="Calibri"/>
      <family val="2"/>
      <charset val="204"/>
      <scheme val="minor"/>
    </font>
    <font>
      <sz val="10"/>
      <name val="Times New Roman"/>
      <family val="1"/>
      <charset val="204"/>
    </font>
    <font>
      <sz val="11"/>
      <color theme="1"/>
      <name val="Calibri"/>
      <family val="2"/>
      <charset val="204"/>
      <scheme val="minor"/>
    </font>
    <font>
      <sz val="10"/>
      <name val="Arial"/>
      <family val="2"/>
      <charset val="204"/>
    </font>
    <font>
      <sz val="9"/>
      <name val="Times New Roman"/>
      <family val="1"/>
      <charset val="204"/>
    </font>
    <font>
      <sz val="10"/>
      <name val="Calibri"/>
      <family val="2"/>
      <charset val="204"/>
      <scheme val="minor"/>
    </font>
    <font>
      <sz val="9"/>
      <color rgb="FFFF0000"/>
      <name val="Times New Roman"/>
      <family val="1"/>
      <charset val="204"/>
    </font>
    <font>
      <sz val="11"/>
      <color rgb="FFFF0000"/>
      <name val="Calibri"/>
      <family val="2"/>
      <charset val="204"/>
      <scheme val="minor"/>
    </font>
    <font>
      <sz val="14"/>
      <color theme="1"/>
      <name val="Times New Roman"/>
      <family val="1"/>
      <charset val="204"/>
    </font>
    <font>
      <sz val="10"/>
      <color rgb="FFFF0000"/>
      <name val="Times New Roman"/>
      <family val="1"/>
      <charset val="204"/>
    </font>
    <font>
      <sz val="9"/>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64" fontId="2" fillId="0" borderId="0" applyFont="0" applyFill="0" applyBorder="0" applyAlignment="0" applyProtection="0"/>
    <xf numFmtId="0" fontId="3" fillId="0" borderId="0"/>
    <xf numFmtId="0" fontId="2" fillId="0" borderId="0"/>
    <xf numFmtId="0" fontId="2" fillId="0" borderId="0"/>
  </cellStyleXfs>
  <cellXfs count="101">
    <xf numFmtId="0" fontId="0" fillId="0" borderId="0" xfId="0"/>
    <xf numFmtId="0" fontId="1" fillId="0" borderId="0" xfId="0" applyFont="1" applyFill="1" applyAlignment="1">
      <alignment vertical="center"/>
    </xf>
    <xf numFmtId="0" fontId="4" fillId="0" borderId="5"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4" fillId="0" borderId="0" xfId="0" applyFont="1" applyFill="1" applyBorder="1"/>
    <xf numFmtId="0" fontId="4" fillId="0" borderId="0" xfId="0" applyNumberFormat="1" applyFont="1" applyFill="1" applyBorder="1" applyAlignment="1">
      <alignment vertical="top" wrapText="1"/>
    </xf>
    <xf numFmtId="0" fontId="5" fillId="0" borderId="0" xfId="0" applyFont="1" applyFill="1" applyBorder="1"/>
    <xf numFmtId="0" fontId="4" fillId="2" borderId="0" xfId="0" applyFont="1" applyFill="1" applyBorder="1"/>
    <xf numFmtId="0" fontId="5" fillId="2" borderId="0" xfId="0" applyFont="1" applyFill="1" applyBorder="1"/>
    <xf numFmtId="164" fontId="4" fillId="3" borderId="1" xfId="1" applyFont="1" applyFill="1" applyBorder="1" applyAlignment="1">
      <alignment vertical="top" wrapText="1"/>
    </xf>
    <xf numFmtId="164" fontId="4" fillId="3" borderId="1" xfId="1" applyFont="1" applyFill="1" applyBorder="1" applyAlignment="1">
      <alignment horizontal="center" vertical="top" wrapText="1"/>
    </xf>
    <xf numFmtId="164" fontId="4" fillId="3" borderId="1" xfId="1" applyFont="1" applyFill="1" applyBorder="1" applyAlignment="1">
      <alignment vertical="top"/>
    </xf>
    <xf numFmtId="164" fontId="4" fillId="3" borderId="1" xfId="1" applyFont="1" applyFill="1" applyBorder="1" applyAlignment="1">
      <alignment horizontal="center" vertical="center" wrapText="1"/>
    </xf>
    <xf numFmtId="164" fontId="4" fillId="3" borderId="1" xfId="1" applyNumberFormat="1" applyFont="1" applyFill="1" applyBorder="1" applyAlignment="1">
      <alignment horizontal="center" vertical="top" wrapText="1"/>
    </xf>
    <xf numFmtId="164" fontId="4" fillId="3" borderId="2"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6" fillId="3"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3" borderId="1" xfId="1" applyFont="1" applyFill="1" applyBorder="1" applyAlignment="1">
      <alignment horizontal="center" vertical="top"/>
    </xf>
    <xf numFmtId="164" fontId="4" fillId="0" borderId="1" xfId="1" applyFont="1" applyFill="1" applyBorder="1" applyAlignment="1">
      <alignment horizontal="center" vertical="top"/>
    </xf>
    <xf numFmtId="164" fontId="4" fillId="0"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0" borderId="1" xfId="1" applyFont="1" applyFill="1" applyBorder="1" applyAlignment="1">
      <alignment vertical="top" wrapText="1"/>
    </xf>
    <xf numFmtId="164" fontId="6" fillId="0" borderId="1" xfId="1" applyFont="1" applyFill="1" applyBorder="1" applyAlignment="1">
      <alignment horizontal="center" vertical="top" wrapText="1"/>
    </xf>
    <xf numFmtId="164" fontId="4" fillId="0" borderId="1" xfId="0" applyNumberFormat="1" applyFont="1" applyFill="1" applyBorder="1" applyAlignment="1">
      <alignment horizontal="left" vertical="top" wrapText="1"/>
    </xf>
    <xf numFmtId="165" fontId="4" fillId="0" borderId="1" xfId="0" applyNumberFormat="1" applyFont="1" applyFill="1" applyBorder="1" applyAlignment="1">
      <alignment horizontal="left" vertical="top" wrapText="1"/>
    </xf>
    <xf numFmtId="164" fontId="4" fillId="0" borderId="1" xfId="1" applyFont="1" applyFill="1" applyBorder="1" applyAlignment="1">
      <alignment vertical="top"/>
    </xf>
    <xf numFmtId="164" fontId="4" fillId="0" borderId="1" xfId="1" applyFont="1" applyFill="1" applyBorder="1" applyAlignment="1">
      <alignment horizontal="center" vertical="center" wrapText="1"/>
    </xf>
    <xf numFmtId="164" fontId="4" fillId="0" borderId="1" xfId="1" applyNumberFormat="1" applyFont="1" applyFill="1" applyBorder="1" applyAlignment="1">
      <alignment horizontal="center" vertical="top" wrapText="1"/>
    </xf>
    <xf numFmtId="164" fontId="4" fillId="0" borderId="2" xfId="1" applyFont="1" applyFill="1" applyBorder="1" applyAlignment="1">
      <alignment horizontal="center" vertical="top"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vertical="top" wrapText="1"/>
    </xf>
    <xf numFmtId="166" fontId="1" fillId="0" borderId="1" xfId="0" applyNumberFormat="1" applyFont="1" applyBorder="1" applyAlignment="1">
      <alignment horizontal="center" vertical="top" wrapText="1"/>
    </xf>
    <xf numFmtId="166" fontId="9" fillId="0" borderId="1" xfId="0" applyNumberFormat="1" applyFont="1" applyBorder="1" applyAlignment="1">
      <alignment horizontal="left" vertical="top" wrapText="1"/>
    </xf>
    <xf numFmtId="0" fontId="7" fillId="0" borderId="0" xfId="0" applyFont="1"/>
    <xf numFmtId="164" fontId="4" fillId="3" borderId="1" xfId="1" applyFont="1" applyFill="1" applyBorder="1" applyAlignment="1">
      <alignment horizontal="center" vertical="top" wrapText="1"/>
    </xf>
    <xf numFmtId="164" fontId="4" fillId="0" borderId="1" xfId="1" applyFont="1" applyFill="1" applyBorder="1" applyAlignment="1">
      <alignment horizontal="center" vertical="top" wrapText="1"/>
    </xf>
    <xf numFmtId="164" fontId="4" fillId="0"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164" fontId="4" fillId="0" borderId="1" xfId="1" applyFont="1" applyFill="1" applyBorder="1" applyAlignment="1">
      <alignment horizontal="center" vertical="top" wrapText="1"/>
    </xf>
    <xf numFmtId="0" fontId="10" fillId="0" borderId="0" xfId="0" applyFont="1" applyFill="1" applyBorder="1"/>
    <xf numFmtId="164" fontId="4" fillId="3" borderId="1" xfId="1"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3" borderId="1" xfId="0" applyFont="1" applyFill="1" applyBorder="1" applyAlignment="1">
      <alignment horizontal="center" vertical="top"/>
    </xf>
    <xf numFmtId="0" fontId="1" fillId="0" borderId="1" xfId="0" applyFont="1" applyBorder="1" applyAlignment="1">
      <alignment horizontal="center" vertical="top" wrapText="1"/>
    </xf>
    <xf numFmtId="0" fontId="1" fillId="3" borderId="1" xfId="0" applyFont="1" applyFill="1" applyBorder="1" applyAlignment="1">
      <alignment vertical="top" wrapText="1"/>
    </xf>
    <xf numFmtId="0" fontId="1" fillId="3" borderId="1" xfId="0" applyFont="1" applyFill="1" applyBorder="1" applyAlignment="1">
      <alignment horizontal="center" vertical="top" wrapText="1"/>
    </xf>
    <xf numFmtId="166" fontId="1" fillId="3" borderId="1" xfId="0" applyNumberFormat="1" applyFont="1" applyFill="1" applyBorder="1" applyAlignment="1">
      <alignment horizontal="center" vertical="top" wrapText="1"/>
    </xf>
    <xf numFmtId="166" fontId="9" fillId="3" borderId="1" xfId="0" applyNumberFormat="1" applyFont="1" applyFill="1" applyBorder="1" applyAlignment="1">
      <alignment horizontal="left" vertical="top" wrapText="1"/>
    </xf>
    <xf numFmtId="0" fontId="0" fillId="3" borderId="0" xfId="0" applyFill="1"/>
    <xf numFmtId="166" fontId="1" fillId="0" borderId="1" xfId="0" applyNumberFormat="1" applyFont="1" applyFill="1" applyBorder="1" applyAlignment="1">
      <alignment horizontal="left" vertical="top" wrapText="1"/>
    </xf>
    <xf numFmtId="166" fontId="1" fillId="0" borderId="1" xfId="0" applyNumberFormat="1" applyFont="1" applyBorder="1" applyAlignment="1">
      <alignment horizontal="left" vertical="top" wrapText="1"/>
    </xf>
    <xf numFmtId="0" fontId="9" fillId="3" borderId="1" xfId="0" applyFont="1" applyFill="1" applyBorder="1" applyAlignment="1">
      <alignment horizontal="center" vertical="top"/>
    </xf>
    <xf numFmtId="0" fontId="0" fillId="0" borderId="1" xfId="0" applyBorder="1"/>
    <xf numFmtId="0" fontId="1"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1" xfId="0" applyNumberFormat="1"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0" borderId="1" xfId="0" applyNumberFormat="1" applyFont="1" applyFill="1" applyBorder="1" applyAlignment="1">
      <alignment vertical="top" wrapText="1"/>
    </xf>
    <xf numFmtId="0" fontId="4"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vertical="top" wrapText="1"/>
    </xf>
    <xf numFmtId="0" fontId="4" fillId="3" borderId="1" xfId="0" applyFont="1" applyFill="1" applyBorder="1" applyAlignment="1">
      <alignment horizontal="center" vertical="center"/>
    </xf>
    <xf numFmtId="49" fontId="4" fillId="3" borderId="2" xfId="1" applyNumberFormat="1" applyFont="1" applyFill="1" applyBorder="1" applyAlignment="1">
      <alignment horizontal="left" vertical="top" wrapText="1"/>
    </xf>
    <xf numFmtId="49" fontId="4" fillId="3" borderId="4" xfId="1" applyNumberFormat="1" applyFont="1" applyFill="1" applyBorder="1" applyAlignment="1">
      <alignment horizontal="left" vertical="top" wrapText="1"/>
    </xf>
    <xf numFmtId="49" fontId="4" fillId="3" borderId="3" xfId="1" applyNumberFormat="1" applyFont="1" applyFill="1" applyBorder="1" applyAlignment="1">
      <alignment horizontal="left" vertical="top" wrapText="1"/>
    </xf>
    <xf numFmtId="164" fontId="4" fillId="0" borderId="1" xfId="1" applyFont="1" applyFill="1" applyBorder="1" applyAlignment="1">
      <alignment horizontal="center" vertical="top" wrapText="1"/>
    </xf>
    <xf numFmtId="164" fontId="4" fillId="3" borderId="1" xfId="1" applyFont="1" applyFill="1" applyBorder="1" applyAlignment="1">
      <alignment horizontal="center" vertical="top" wrapText="1"/>
    </xf>
    <xf numFmtId="0" fontId="6" fillId="3" borderId="1" xfId="0" applyFont="1" applyFill="1" applyBorder="1" applyAlignment="1">
      <alignment horizontal="left" vertical="top"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0" xfId="0" applyFont="1" applyFill="1" applyAlignment="1">
      <alignment horizontal="left" vertical="center"/>
    </xf>
    <xf numFmtId="0" fontId="4" fillId="0"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 xfId="0" applyNumberFormat="1" applyFont="1" applyFill="1" applyBorder="1" applyAlignment="1">
      <alignment vertical="top" wrapText="1"/>
    </xf>
    <xf numFmtId="0" fontId="4" fillId="0" borderId="4" xfId="0" applyNumberFormat="1" applyFont="1" applyFill="1" applyBorder="1" applyAlignment="1">
      <alignment vertical="top" wrapText="1"/>
    </xf>
    <xf numFmtId="0" fontId="4" fillId="0" borderId="3" xfId="0" applyNumberFormat="1" applyFont="1" applyFill="1" applyBorder="1" applyAlignment="1">
      <alignment vertical="top" wrapText="1"/>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3" borderId="1" xfId="0" applyFont="1" applyFill="1" applyBorder="1" applyAlignment="1">
      <alignment horizontal="center" vertical="top" wrapText="1"/>
    </xf>
  </cellXfs>
  <cellStyles count="5">
    <cellStyle name="Обычный" xfId="0" builtinId="0"/>
    <cellStyle name="Обычный 2" xfId="2"/>
    <cellStyle name="Обычный 4 2" xfId="4"/>
    <cellStyle name="Обычный 5" xfId="3"/>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347"/>
  <sheetViews>
    <sheetView tabSelected="1" view="pageBreakPreview" topLeftCell="A284" zoomScale="84" zoomScaleNormal="142" zoomScaleSheetLayoutView="84" workbookViewId="0">
      <selection activeCell="A288" sqref="A288:A290"/>
    </sheetView>
  </sheetViews>
  <sheetFormatPr defaultColWidth="47.5703125" defaultRowHeight="12.75" x14ac:dyDescent="0.2"/>
  <cols>
    <col min="1" max="1" width="47.5703125" style="6"/>
    <col min="2" max="2" width="15.42578125" style="6" customWidth="1"/>
    <col min="3" max="3" width="14.42578125" style="6" customWidth="1"/>
    <col min="4" max="4" width="77.42578125" style="47" customWidth="1"/>
    <col min="5" max="16384" width="47.5703125" style="6"/>
  </cols>
  <sheetData>
    <row r="1" spans="1:8" ht="64.5" customHeight="1" x14ac:dyDescent="0.2">
      <c r="A1" s="80" t="s">
        <v>193</v>
      </c>
      <c r="B1" s="80"/>
      <c r="C1" s="80"/>
      <c r="D1" s="80"/>
    </row>
    <row r="2" spans="1:8" ht="34.5" customHeight="1" x14ac:dyDescent="0.2">
      <c r="A2" s="81" t="s">
        <v>96</v>
      </c>
      <c r="B2" s="81"/>
      <c r="C2" s="81"/>
      <c r="D2" s="81"/>
    </row>
    <row r="3" spans="1:8" ht="22.5" customHeight="1" x14ac:dyDescent="0.2">
      <c r="A3" s="82" t="s">
        <v>0</v>
      </c>
      <c r="B3" s="83"/>
      <c r="C3" s="83"/>
      <c r="D3" s="65" t="s">
        <v>1</v>
      </c>
      <c r="E3" s="4"/>
      <c r="F3" s="4"/>
      <c r="G3" s="4"/>
    </row>
    <row r="4" spans="1:8" ht="24.75" customHeight="1" x14ac:dyDescent="0.2">
      <c r="A4" s="82"/>
      <c r="B4" s="84" t="s">
        <v>209</v>
      </c>
      <c r="C4" s="78" t="s">
        <v>164</v>
      </c>
      <c r="D4" s="65"/>
      <c r="E4" s="4"/>
      <c r="F4" s="4"/>
      <c r="G4" s="4"/>
    </row>
    <row r="5" spans="1:8" ht="21.75" customHeight="1" x14ac:dyDescent="0.2">
      <c r="A5" s="82"/>
      <c r="B5" s="85"/>
      <c r="C5" s="79"/>
      <c r="D5" s="65"/>
      <c r="E5" s="4"/>
      <c r="F5" s="4"/>
      <c r="G5" s="4"/>
    </row>
    <row r="6" spans="1:8" s="1" customFormat="1" ht="28.5" customHeight="1" x14ac:dyDescent="0.25">
      <c r="A6" s="64" t="s">
        <v>32</v>
      </c>
      <c r="B6" s="64"/>
      <c r="C6" s="64"/>
      <c r="D6" s="64"/>
      <c r="E6" s="2"/>
      <c r="F6" s="2"/>
      <c r="G6" s="2"/>
      <c r="H6" s="3"/>
    </row>
    <row r="7" spans="1:8" ht="12.75" customHeight="1" x14ac:dyDescent="0.2">
      <c r="A7" s="66" t="s">
        <v>3</v>
      </c>
      <c r="B7" s="24">
        <f t="shared" ref="B7:B9" si="0">B10+B13</f>
        <v>5378000</v>
      </c>
      <c r="C7" s="9">
        <f>C8+C9</f>
        <v>5378000</v>
      </c>
      <c r="D7" s="65" t="s">
        <v>31</v>
      </c>
      <c r="E7" s="4"/>
      <c r="F7" s="4"/>
      <c r="G7" s="4"/>
    </row>
    <row r="8" spans="1:8" x14ac:dyDescent="0.2">
      <c r="A8" s="66"/>
      <c r="B8" s="24">
        <f t="shared" si="0"/>
        <v>0</v>
      </c>
      <c r="C8" s="9">
        <f>C11+C14</f>
        <v>0</v>
      </c>
      <c r="D8" s="65"/>
      <c r="E8" s="4"/>
      <c r="F8" s="4"/>
      <c r="G8" s="4"/>
    </row>
    <row r="9" spans="1:8" ht="36" customHeight="1" x14ac:dyDescent="0.2">
      <c r="A9" s="66"/>
      <c r="B9" s="24">
        <f t="shared" si="0"/>
        <v>5378000</v>
      </c>
      <c r="C9" s="9">
        <f>C12+C15</f>
        <v>5378000</v>
      </c>
      <c r="D9" s="65"/>
      <c r="E9" s="4"/>
      <c r="F9" s="4"/>
      <c r="G9" s="4"/>
    </row>
    <row r="10" spans="1:8" ht="51.75" customHeight="1" x14ac:dyDescent="0.2">
      <c r="A10" s="66" t="s">
        <v>118</v>
      </c>
      <c r="B10" s="24">
        <f>B11+B12</f>
        <v>2500000</v>
      </c>
      <c r="C10" s="9">
        <f>C11+C12</f>
        <v>2500000</v>
      </c>
      <c r="D10" s="63" t="s">
        <v>119</v>
      </c>
      <c r="E10" s="4"/>
      <c r="F10" s="4"/>
      <c r="G10" s="4"/>
    </row>
    <row r="11" spans="1:8" ht="90.75" customHeight="1" x14ac:dyDescent="0.2">
      <c r="A11" s="66"/>
      <c r="B11" s="24">
        <v>0</v>
      </c>
      <c r="C11" s="9"/>
      <c r="D11" s="63"/>
      <c r="E11" s="4"/>
      <c r="F11" s="4"/>
      <c r="G11" s="4"/>
    </row>
    <row r="12" spans="1:8" ht="78.75" customHeight="1" x14ac:dyDescent="0.2">
      <c r="A12" s="66"/>
      <c r="B12" s="24">
        <v>2500000</v>
      </c>
      <c r="C12" s="9">
        <v>2500000</v>
      </c>
      <c r="D12" s="63"/>
      <c r="E12" s="4"/>
      <c r="F12" s="4"/>
      <c r="G12" s="4"/>
    </row>
    <row r="13" spans="1:8" ht="30.75" customHeight="1" x14ac:dyDescent="0.2">
      <c r="A13" s="66" t="s">
        <v>4</v>
      </c>
      <c r="B13" s="24">
        <v>2878000</v>
      </c>
      <c r="C13" s="9">
        <v>2878000</v>
      </c>
      <c r="D13" s="63" t="s">
        <v>137</v>
      </c>
      <c r="E13" s="4"/>
      <c r="F13" s="4"/>
      <c r="G13" s="4"/>
    </row>
    <row r="14" spans="1:8" ht="44.25" customHeight="1" x14ac:dyDescent="0.2">
      <c r="A14" s="66"/>
      <c r="B14" s="24">
        <v>0</v>
      </c>
      <c r="C14" s="9">
        <v>0</v>
      </c>
      <c r="D14" s="63"/>
      <c r="E14" s="4"/>
      <c r="F14" s="4"/>
      <c r="G14" s="4"/>
    </row>
    <row r="15" spans="1:8" ht="41.25" customHeight="1" x14ac:dyDescent="0.2">
      <c r="A15" s="66"/>
      <c r="B15" s="24">
        <v>2878000</v>
      </c>
      <c r="C15" s="9">
        <v>2878000</v>
      </c>
      <c r="D15" s="63"/>
      <c r="E15" s="4"/>
      <c r="F15" s="4"/>
      <c r="G15" s="4"/>
    </row>
    <row r="16" spans="1:8" ht="12.75" customHeight="1" x14ac:dyDescent="0.2">
      <c r="A16" s="67" t="s">
        <v>5</v>
      </c>
      <c r="B16" s="24">
        <f>B17+B18</f>
        <v>103333.2</v>
      </c>
      <c r="C16" s="9">
        <f>C17+C18</f>
        <v>103333.2</v>
      </c>
      <c r="D16" s="65" t="s">
        <v>31</v>
      </c>
      <c r="E16" s="4"/>
      <c r="F16" s="4"/>
      <c r="G16" s="4"/>
    </row>
    <row r="17" spans="1:7" x14ac:dyDescent="0.2">
      <c r="A17" s="67"/>
      <c r="B17" s="24">
        <f t="shared" ref="B17:C18" si="1">B20</f>
        <v>0</v>
      </c>
      <c r="C17" s="9">
        <f t="shared" si="1"/>
        <v>0</v>
      </c>
      <c r="D17" s="65"/>
      <c r="E17" s="4"/>
      <c r="F17" s="4"/>
      <c r="G17" s="4"/>
    </row>
    <row r="18" spans="1:7" ht="60.75" customHeight="1" x14ac:dyDescent="0.2">
      <c r="A18" s="67"/>
      <c r="B18" s="24">
        <f t="shared" si="1"/>
        <v>103333.2</v>
      </c>
      <c r="C18" s="9">
        <f t="shared" si="1"/>
        <v>103333.2</v>
      </c>
      <c r="D18" s="65"/>
      <c r="E18" s="4"/>
      <c r="F18" s="4"/>
      <c r="G18" s="4"/>
    </row>
    <row r="19" spans="1:7" ht="41.25" customHeight="1" x14ac:dyDescent="0.2">
      <c r="A19" s="67" t="s">
        <v>6</v>
      </c>
      <c r="B19" s="24">
        <f>B20+B21</f>
        <v>103333.2</v>
      </c>
      <c r="C19" s="9">
        <f>C20+C21</f>
        <v>103333.2</v>
      </c>
      <c r="D19" s="70" t="s">
        <v>120</v>
      </c>
      <c r="E19" s="4"/>
      <c r="F19" s="4"/>
      <c r="G19" s="4"/>
    </row>
    <row r="20" spans="1:7" ht="49.5" customHeight="1" x14ac:dyDescent="0.2">
      <c r="A20" s="67"/>
      <c r="B20" s="24">
        <v>0</v>
      </c>
      <c r="C20" s="9">
        <v>0</v>
      </c>
      <c r="D20" s="70"/>
      <c r="E20" s="4"/>
      <c r="F20" s="4"/>
      <c r="G20" s="4"/>
    </row>
    <row r="21" spans="1:7" ht="60" customHeight="1" x14ac:dyDescent="0.2">
      <c r="A21" s="67"/>
      <c r="B21" s="24">
        <v>103333.2</v>
      </c>
      <c r="C21" s="9">
        <v>103333.2</v>
      </c>
      <c r="D21" s="70"/>
      <c r="E21" s="4"/>
      <c r="F21" s="4"/>
      <c r="G21" s="4"/>
    </row>
    <row r="22" spans="1:7" ht="12.75" customHeight="1" x14ac:dyDescent="0.2">
      <c r="A22" s="66" t="s">
        <v>84</v>
      </c>
      <c r="B22" s="24">
        <f>B23+B24</f>
        <v>0</v>
      </c>
      <c r="C22" s="9">
        <v>0</v>
      </c>
      <c r="D22" s="65" t="s">
        <v>31</v>
      </c>
      <c r="E22" s="4"/>
      <c r="F22" s="4"/>
      <c r="G22" s="4"/>
    </row>
    <row r="23" spans="1:7" x14ac:dyDescent="0.2">
      <c r="A23" s="66"/>
      <c r="B23" s="24">
        <v>0</v>
      </c>
      <c r="C23" s="9">
        <v>0</v>
      </c>
      <c r="D23" s="65"/>
      <c r="E23" s="4"/>
      <c r="F23" s="4"/>
      <c r="G23" s="4"/>
    </row>
    <row r="24" spans="1:7" ht="63.75" customHeight="1" x14ac:dyDescent="0.2">
      <c r="A24" s="66"/>
      <c r="B24" s="24">
        <f>B27+B30+B33+B36+B39</f>
        <v>0</v>
      </c>
      <c r="C24" s="9">
        <v>0</v>
      </c>
      <c r="D24" s="65"/>
      <c r="E24" s="4"/>
      <c r="F24" s="4"/>
      <c r="G24" s="4"/>
    </row>
    <row r="25" spans="1:7" ht="54" customHeight="1" x14ac:dyDescent="0.2">
      <c r="A25" s="67" t="s">
        <v>83</v>
      </c>
      <c r="B25" s="24">
        <f>B26+B27</f>
        <v>0</v>
      </c>
      <c r="C25" s="9">
        <v>0</v>
      </c>
      <c r="D25" s="63" t="s">
        <v>165</v>
      </c>
      <c r="E25" s="4"/>
      <c r="F25" s="4"/>
      <c r="G25" s="4"/>
    </row>
    <row r="26" spans="1:7" ht="67.5" customHeight="1" x14ac:dyDescent="0.2">
      <c r="A26" s="67"/>
      <c r="B26" s="24">
        <v>0</v>
      </c>
      <c r="C26" s="9">
        <v>0</v>
      </c>
      <c r="D26" s="63"/>
      <c r="E26" s="4"/>
      <c r="F26" s="4"/>
      <c r="G26" s="4"/>
    </row>
    <row r="27" spans="1:7" ht="81" customHeight="1" x14ac:dyDescent="0.2">
      <c r="A27" s="67"/>
      <c r="B27" s="24">
        <v>0</v>
      </c>
      <c r="C27" s="9">
        <v>0</v>
      </c>
      <c r="D27" s="63"/>
      <c r="E27" s="4"/>
      <c r="F27" s="4"/>
      <c r="G27" s="4"/>
    </row>
    <row r="28" spans="1:7" ht="42" customHeight="1" x14ac:dyDescent="0.2">
      <c r="A28" s="67" t="s">
        <v>7</v>
      </c>
      <c r="B28" s="24">
        <v>0</v>
      </c>
      <c r="C28" s="9">
        <v>0</v>
      </c>
      <c r="D28" s="63" t="s">
        <v>166</v>
      </c>
      <c r="E28" s="4"/>
      <c r="F28" s="4"/>
      <c r="G28" s="4"/>
    </row>
    <row r="29" spans="1:7" ht="42" customHeight="1" x14ac:dyDescent="0.2">
      <c r="A29" s="67"/>
      <c r="B29" s="24">
        <v>0</v>
      </c>
      <c r="C29" s="9">
        <v>0</v>
      </c>
      <c r="D29" s="63"/>
      <c r="E29" s="4"/>
      <c r="F29" s="4"/>
      <c r="G29" s="4"/>
    </row>
    <row r="30" spans="1:7" ht="27.75" customHeight="1" x14ac:dyDescent="0.2">
      <c r="A30" s="67"/>
      <c r="B30" s="24">
        <v>0</v>
      </c>
      <c r="C30" s="9">
        <v>0</v>
      </c>
      <c r="D30" s="63"/>
      <c r="E30" s="4"/>
      <c r="F30" s="4"/>
      <c r="G30" s="4"/>
    </row>
    <row r="31" spans="1:7" ht="33.75" customHeight="1" x14ac:dyDescent="0.2">
      <c r="A31" s="67" t="s">
        <v>8</v>
      </c>
      <c r="B31" s="24">
        <v>0</v>
      </c>
      <c r="C31" s="9">
        <v>0</v>
      </c>
      <c r="D31" s="63" t="s">
        <v>167</v>
      </c>
      <c r="E31" s="4"/>
      <c r="F31" s="4"/>
      <c r="G31" s="4"/>
    </row>
    <row r="32" spans="1:7" ht="45" customHeight="1" x14ac:dyDescent="0.2">
      <c r="A32" s="67"/>
      <c r="B32" s="24">
        <v>0</v>
      </c>
      <c r="C32" s="9">
        <v>0</v>
      </c>
      <c r="D32" s="63"/>
      <c r="E32" s="4"/>
      <c r="F32" s="4"/>
      <c r="G32" s="4"/>
    </row>
    <row r="33" spans="1:7" ht="57.75" customHeight="1" x14ac:dyDescent="0.2">
      <c r="A33" s="67"/>
      <c r="B33" s="24">
        <v>0</v>
      </c>
      <c r="C33" s="9">
        <v>0</v>
      </c>
      <c r="D33" s="63"/>
      <c r="E33" s="4"/>
      <c r="F33" s="4"/>
      <c r="G33" s="4"/>
    </row>
    <row r="34" spans="1:7" ht="24.75" customHeight="1" x14ac:dyDescent="0.2">
      <c r="A34" s="67" t="s">
        <v>9</v>
      </c>
      <c r="B34" s="24">
        <f>B35+B36</f>
        <v>0</v>
      </c>
      <c r="C34" s="9">
        <v>0</v>
      </c>
      <c r="D34" s="63" t="s">
        <v>205</v>
      </c>
      <c r="E34" s="4"/>
      <c r="F34" s="4"/>
      <c r="G34" s="4"/>
    </row>
    <row r="35" spans="1:7" ht="57" customHeight="1" x14ac:dyDescent="0.2">
      <c r="A35" s="67"/>
      <c r="B35" s="24">
        <v>0</v>
      </c>
      <c r="C35" s="9">
        <v>0</v>
      </c>
      <c r="D35" s="63"/>
      <c r="E35" s="4"/>
      <c r="F35" s="4"/>
      <c r="G35" s="4"/>
    </row>
    <row r="36" spans="1:7" ht="71.25" customHeight="1" x14ac:dyDescent="0.2">
      <c r="A36" s="67"/>
      <c r="B36" s="24">
        <v>0</v>
      </c>
      <c r="C36" s="9">
        <v>0</v>
      </c>
      <c r="D36" s="63"/>
      <c r="E36" s="4"/>
      <c r="F36" s="4"/>
      <c r="G36" s="4"/>
    </row>
    <row r="37" spans="1:7" ht="12.75" customHeight="1" x14ac:dyDescent="0.2">
      <c r="A37" s="67" t="s">
        <v>10</v>
      </c>
      <c r="B37" s="24">
        <f>B38+B39</f>
        <v>0</v>
      </c>
      <c r="C37" s="9">
        <v>0</v>
      </c>
      <c r="D37" s="63" t="s">
        <v>142</v>
      </c>
      <c r="E37" s="4"/>
      <c r="F37" s="4"/>
      <c r="G37" s="4"/>
    </row>
    <row r="38" spans="1:7" x14ac:dyDescent="0.2">
      <c r="A38" s="67"/>
      <c r="B38" s="24">
        <v>0</v>
      </c>
      <c r="C38" s="9">
        <v>0</v>
      </c>
      <c r="D38" s="63"/>
      <c r="E38" s="4"/>
      <c r="F38" s="4"/>
      <c r="G38" s="4"/>
    </row>
    <row r="39" spans="1:7" x14ac:dyDescent="0.2">
      <c r="A39" s="67"/>
      <c r="B39" s="24">
        <v>0</v>
      </c>
      <c r="C39" s="9">
        <v>0</v>
      </c>
      <c r="D39" s="63"/>
      <c r="E39" s="4"/>
      <c r="F39" s="4"/>
      <c r="G39" s="4"/>
    </row>
    <row r="40" spans="1:7" ht="12.75" customHeight="1" x14ac:dyDescent="0.2">
      <c r="A40" s="66" t="s">
        <v>11</v>
      </c>
      <c r="B40" s="22">
        <f>B41+B42</f>
        <v>170000</v>
      </c>
      <c r="C40" s="15">
        <f>C41+C42</f>
        <v>165398.29999999999</v>
      </c>
      <c r="D40" s="65" t="s">
        <v>31</v>
      </c>
      <c r="E40" s="4"/>
      <c r="F40" s="4"/>
      <c r="G40" s="4"/>
    </row>
    <row r="41" spans="1:7" x14ac:dyDescent="0.2">
      <c r="A41" s="66"/>
      <c r="B41" s="22">
        <f>B44+B47</f>
        <v>0</v>
      </c>
      <c r="C41" s="10">
        <v>0</v>
      </c>
      <c r="D41" s="65"/>
      <c r="E41" s="4"/>
      <c r="F41" s="4"/>
      <c r="G41" s="4"/>
    </row>
    <row r="42" spans="1:7" ht="58.5" customHeight="1" x14ac:dyDescent="0.2">
      <c r="A42" s="66"/>
      <c r="B42" s="22">
        <f>B45+B48+B51+B54+B57</f>
        <v>170000</v>
      </c>
      <c r="C42" s="15">
        <f>C45+C48+C51+C54+C57</f>
        <v>165398.29999999999</v>
      </c>
      <c r="D42" s="65"/>
      <c r="E42" s="4"/>
      <c r="F42" s="4"/>
      <c r="G42" s="4"/>
    </row>
    <row r="43" spans="1:7" ht="141" customHeight="1" x14ac:dyDescent="0.2">
      <c r="A43" s="66" t="s">
        <v>42</v>
      </c>
      <c r="B43" s="22">
        <v>0</v>
      </c>
      <c r="C43" s="15">
        <v>0</v>
      </c>
      <c r="D43" s="63" t="s">
        <v>168</v>
      </c>
      <c r="E43" s="4"/>
      <c r="F43" s="4"/>
      <c r="G43" s="4"/>
    </row>
    <row r="44" spans="1:7" ht="180.75" customHeight="1" x14ac:dyDescent="0.2">
      <c r="A44" s="66"/>
      <c r="B44" s="22">
        <v>0</v>
      </c>
      <c r="C44" s="15">
        <v>0</v>
      </c>
      <c r="D44" s="63"/>
      <c r="E44" s="4"/>
      <c r="F44" s="4"/>
      <c r="G44" s="4"/>
    </row>
    <row r="45" spans="1:7" ht="240" customHeight="1" x14ac:dyDescent="0.2">
      <c r="A45" s="66"/>
      <c r="B45" s="22">
        <v>0</v>
      </c>
      <c r="C45" s="15">
        <v>0</v>
      </c>
      <c r="D45" s="63"/>
      <c r="E45" s="4"/>
      <c r="F45" s="4"/>
      <c r="G45" s="4"/>
    </row>
    <row r="46" spans="1:7" ht="70.5" customHeight="1" x14ac:dyDescent="0.2">
      <c r="A46" s="66" t="s">
        <v>12</v>
      </c>
      <c r="B46" s="22">
        <f>B47+B48</f>
        <v>0</v>
      </c>
      <c r="C46" s="15">
        <f>C47+C48</f>
        <v>0</v>
      </c>
      <c r="D46" s="63" t="s">
        <v>121</v>
      </c>
      <c r="E46" s="4"/>
      <c r="F46" s="4"/>
      <c r="G46" s="4"/>
    </row>
    <row r="47" spans="1:7" ht="75" customHeight="1" x14ac:dyDescent="0.2">
      <c r="A47" s="66"/>
      <c r="B47" s="22">
        <v>0</v>
      </c>
      <c r="C47" s="15">
        <v>0</v>
      </c>
      <c r="D47" s="63"/>
      <c r="E47" s="4"/>
      <c r="F47" s="4"/>
      <c r="G47" s="4"/>
    </row>
    <row r="48" spans="1:7" ht="87.75" customHeight="1" x14ac:dyDescent="0.2">
      <c r="A48" s="66"/>
      <c r="B48" s="22">
        <v>0</v>
      </c>
      <c r="C48" s="15">
        <v>0</v>
      </c>
      <c r="D48" s="63"/>
      <c r="E48" s="4"/>
      <c r="F48" s="4"/>
      <c r="G48" s="4"/>
    </row>
    <row r="49" spans="1:7" ht="38.25" customHeight="1" x14ac:dyDescent="0.2">
      <c r="A49" s="66" t="s">
        <v>91</v>
      </c>
      <c r="B49" s="22">
        <f>B50+B51</f>
        <v>70000</v>
      </c>
      <c r="C49" s="19">
        <f>C50+C51</f>
        <v>70000</v>
      </c>
      <c r="D49" s="63" t="s">
        <v>169</v>
      </c>
      <c r="E49" s="4"/>
      <c r="F49" s="4"/>
      <c r="G49" s="4"/>
    </row>
    <row r="50" spans="1:7" ht="47.25" customHeight="1" x14ac:dyDescent="0.2">
      <c r="A50" s="66"/>
      <c r="B50" s="22">
        <v>0</v>
      </c>
      <c r="C50" s="19">
        <v>0</v>
      </c>
      <c r="D50" s="63"/>
      <c r="E50" s="4"/>
      <c r="F50" s="4"/>
      <c r="G50" s="4"/>
    </row>
    <row r="51" spans="1:7" ht="53.25" customHeight="1" x14ac:dyDescent="0.2">
      <c r="A51" s="66"/>
      <c r="B51" s="22">
        <v>70000</v>
      </c>
      <c r="C51" s="19">
        <v>70000</v>
      </c>
      <c r="D51" s="63"/>
      <c r="E51" s="4"/>
      <c r="F51" s="4"/>
      <c r="G51" s="4"/>
    </row>
    <row r="52" spans="1:7" ht="27.75" customHeight="1" x14ac:dyDescent="0.2">
      <c r="A52" s="66" t="s">
        <v>92</v>
      </c>
      <c r="B52" s="22">
        <f>B53+B54</f>
        <v>70531</v>
      </c>
      <c r="C52" s="18">
        <f>C53+C54</f>
        <v>70000</v>
      </c>
      <c r="D52" s="63" t="s">
        <v>170</v>
      </c>
      <c r="E52" s="4"/>
      <c r="F52" s="4"/>
      <c r="G52" s="4"/>
    </row>
    <row r="53" spans="1:7" ht="35.25" customHeight="1" x14ac:dyDescent="0.2">
      <c r="A53" s="66"/>
      <c r="B53" s="25">
        <v>0</v>
      </c>
      <c r="C53" s="16">
        <v>0</v>
      </c>
      <c r="D53" s="63"/>
      <c r="E53" s="4"/>
      <c r="F53" s="4"/>
      <c r="G53" s="4"/>
    </row>
    <row r="54" spans="1:7" ht="33.75" customHeight="1" x14ac:dyDescent="0.2">
      <c r="A54" s="66"/>
      <c r="B54" s="22">
        <v>70531</v>
      </c>
      <c r="C54" s="18">
        <v>70000</v>
      </c>
      <c r="D54" s="63"/>
      <c r="E54" s="4"/>
      <c r="F54" s="4"/>
      <c r="G54" s="4"/>
    </row>
    <row r="55" spans="1:7" ht="27.75" customHeight="1" x14ac:dyDescent="0.2">
      <c r="A55" s="66" t="s">
        <v>98</v>
      </c>
      <c r="B55" s="22">
        <f>B56+B57</f>
        <v>29469</v>
      </c>
      <c r="C55" s="23">
        <v>25398.3</v>
      </c>
      <c r="D55" s="63" t="s">
        <v>143</v>
      </c>
      <c r="E55" s="4"/>
      <c r="F55" s="4"/>
      <c r="G55" s="4"/>
    </row>
    <row r="56" spans="1:7" ht="48.75" customHeight="1" x14ac:dyDescent="0.2">
      <c r="A56" s="66"/>
      <c r="B56" s="22">
        <v>0</v>
      </c>
      <c r="C56" s="23">
        <v>0</v>
      </c>
      <c r="D56" s="63"/>
      <c r="E56" s="4"/>
      <c r="F56" s="4"/>
      <c r="G56" s="4"/>
    </row>
    <row r="57" spans="1:7" ht="60" customHeight="1" x14ac:dyDescent="0.2">
      <c r="A57" s="66"/>
      <c r="B57" s="22">
        <v>29469</v>
      </c>
      <c r="C57" s="23">
        <v>25398.3</v>
      </c>
      <c r="D57" s="63"/>
      <c r="E57" s="4"/>
      <c r="F57" s="4"/>
      <c r="G57" s="4"/>
    </row>
    <row r="58" spans="1:7" ht="12.75" customHeight="1" x14ac:dyDescent="0.2">
      <c r="A58" s="66" t="s">
        <v>13</v>
      </c>
      <c r="B58" s="22">
        <f>B59+B60</f>
        <v>2902559.79</v>
      </c>
      <c r="C58" s="18">
        <f>C59+C60</f>
        <v>2902559.79</v>
      </c>
      <c r="D58" s="65" t="s">
        <v>31</v>
      </c>
      <c r="E58" s="4"/>
      <c r="F58" s="4"/>
      <c r="G58" s="4"/>
    </row>
    <row r="59" spans="1:7" x14ac:dyDescent="0.2">
      <c r="A59" s="66"/>
      <c r="B59" s="22">
        <f t="shared" ref="B59:C59" si="2">B62+B65+B68+B71+B74+B77+B80+B83</f>
        <v>0</v>
      </c>
      <c r="C59" s="18">
        <f t="shared" si="2"/>
        <v>0</v>
      </c>
      <c r="D59" s="65"/>
      <c r="E59" s="4"/>
      <c r="F59" s="4"/>
      <c r="G59" s="4"/>
    </row>
    <row r="60" spans="1:7" x14ac:dyDescent="0.2">
      <c r="A60" s="66"/>
      <c r="B60" s="22">
        <f>B63+B66+B69+B72+B75+B78+B81+B84+B87</f>
        <v>2902559.79</v>
      </c>
      <c r="C60" s="18">
        <f>C63+C66+C69+C72+C75+C78+C81+C84+C87</f>
        <v>2902559.79</v>
      </c>
      <c r="D60" s="65"/>
      <c r="E60" s="4"/>
      <c r="F60" s="4"/>
      <c r="G60" s="4"/>
    </row>
    <row r="61" spans="1:7" ht="18" customHeight="1" x14ac:dyDescent="0.2">
      <c r="A61" s="66" t="s">
        <v>14</v>
      </c>
      <c r="B61" s="22">
        <f>B62+B63</f>
        <v>1946647.99</v>
      </c>
      <c r="C61" s="18">
        <f>C62+C63</f>
        <v>1946647.99</v>
      </c>
      <c r="D61" s="63" t="s">
        <v>129</v>
      </c>
      <c r="E61" s="4"/>
      <c r="F61" s="4"/>
      <c r="G61" s="4"/>
    </row>
    <row r="62" spans="1:7" ht="36.75" customHeight="1" x14ac:dyDescent="0.2">
      <c r="A62" s="66"/>
      <c r="B62" s="22">
        <v>0</v>
      </c>
      <c r="C62" s="18"/>
      <c r="D62" s="63"/>
      <c r="E62" s="4"/>
      <c r="F62" s="4"/>
      <c r="G62" s="4"/>
    </row>
    <row r="63" spans="1:7" ht="33" customHeight="1" x14ac:dyDescent="0.2">
      <c r="A63" s="66"/>
      <c r="B63" s="22">
        <v>1946647.99</v>
      </c>
      <c r="C63" s="18">
        <v>1946647.99</v>
      </c>
      <c r="D63" s="63"/>
      <c r="E63" s="4"/>
      <c r="F63" s="4"/>
      <c r="G63" s="4"/>
    </row>
    <row r="64" spans="1:7" ht="22.5" customHeight="1" x14ac:dyDescent="0.2">
      <c r="A64" s="66" t="s">
        <v>99</v>
      </c>
      <c r="B64" s="22">
        <f>B66+B65</f>
        <v>0</v>
      </c>
      <c r="C64" s="10"/>
      <c r="D64" s="63" t="s">
        <v>217</v>
      </c>
      <c r="E64" s="4"/>
      <c r="F64" s="4"/>
      <c r="G64" s="4"/>
    </row>
    <row r="65" spans="1:7" ht="54.75" customHeight="1" x14ac:dyDescent="0.2">
      <c r="A65" s="66"/>
      <c r="B65" s="22">
        <v>0</v>
      </c>
      <c r="C65" s="10"/>
      <c r="D65" s="63"/>
      <c r="E65" s="4"/>
      <c r="F65" s="4"/>
      <c r="G65" s="4"/>
    </row>
    <row r="66" spans="1:7" ht="48.75" customHeight="1" x14ac:dyDescent="0.2">
      <c r="A66" s="66"/>
      <c r="B66" s="22">
        <v>0</v>
      </c>
      <c r="C66" s="10"/>
      <c r="D66" s="63"/>
      <c r="E66" s="4"/>
      <c r="F66" s="4"/>
      <c r="G66" s="4"/>
    </row>
    <row r="67" spans="1:7" ht="13.5" customHeight="1" x14ac:dyDescent="0.2">
      <c r="A67" s="66" t="s">
        <v>100</v>
      </c>
      <c r="B67" s="22">
        <f>B68+B69</f>
        <v>346832</v>
      </c>
      <c r="C67" s="18">
        <f>C68+C69</f>
        <v>346832</v>
      </c>
      <c r="D67" s="63" t="s">
        <v>131</v>
      </c>
      <c r="E67" s="4"/>
      <c r="F67" s="4"/>
      <c r="G67" s="4"/>
    </row>
    <row r="68" spans="1:7" ht="43.5" customHeight="1" x14ac:dyDescent="0.2">
      <c r="A68" s="66"/>
      <c r="B68" s="22">
        <v>0</v>
      </c>
      <c r="C68" s="18">
        <v>0</v>
      </c>
      <c r="D68" s="63"/>
      <c r="E68" s="4"/>
      <c r="F68" s="4"/>
      <c r="G68" s="4"/>
    </row>
    <row r="69" spans="1:7" ht="27" customHeight="1" x14ac:dyDescent="0.2">
      <c r="A69" s="66"/>
      <c r="B69" s="22">
        <v>346832</v>
      </c>
      <c r="C69" s="18">
        <v>346832</v>
      </c>
      <c r="D69" s="63"/>
      <c r="E69" s="4"/>
      <c r="F69" s="4"/>
      <c r="G69" s="4"/>
    </row>
    <row r="70" spans="1:7" ht="72" customHeight="1" x14ac:dyDescent="0.2">
      <c r="A70" s="68" t="s">
        <v>87</v>
      </c>
      <c r="B70" s="22">
        <f>B71+B72</f>
        <v>79999.8</v>
      </c>
      <c r="C70" s="18">
        <f t="shared" ref="C70" si="3">C71+C72</f>
        <v>79999.8</v>
      </c>
      <c r="D70" s="63" t="s">
        <v>172</v>
      </c>
      <c r="E70" s="4"/>
      <c r="F70" s="4"/>
      <c r="G70" s="4"/>
    </row>
    <row r="71" spans="1:7" ht="78" customHeight="1" x14ac:dyDescent="0.2">
      <c r="A71" s="68"/>
      <c r="B71" s="22">
        <v>0</v>
      </c>
      <c r="C71" s="18">
        <v>0</v>
      </c>
      <c r="D71" s="63"/>
      <c r="E71" s="4"/>
      <c r="F71" s="4"/>
      <c r="G71" s="4"/>
    </row>
    <row r="72" spans="1:7" ht="110.25" customHeight="1" x14ac:dyDescent="0.2">
      <c r="A72" s="68"/>
      <c r="B72" s="22">
        <v>79999.8</v>
      </c>
      <c r="C72" s="18">
        <v>79999.8</v>
      </c>
      <c r="D72" s="63"/>
      <c r="E72" s="4"/>
      <c r="F72" s="4"/>
      <c r="G72" s="4"/>
    </row>
    <row r="73" spans="1:7" ht="24.75" customHeight="1" x14ac:dyDescent="0.2">
      <c r="A73" s="68" t="s">
        <v>15</v>
      </c>
      <c r="B73" s="22">
        <f>B74+B75</f>
        <v>100000</v>
      </c>
      <c r="C73" s="18">
        <f>C74+C75</f>
        <v>100000</v>
      </c>
      <c r="D73" s="63" t="s">
        <v>123</v>
      </c>
      <c r="E73" s="4"/>
      <c r="F73" s="4"/>
      <c r="G73" s="4"/>
    </row>
    <row r="74" spans="1:7" ht="54" customHeight="1" x14ac:dyDescent="0.2">
      <c r="A74" s="68"/>
      <c r="B74" s="22">
        <v>0</v>
      </c>
      <c r="C74" s="18">
        <v>0</v>
      </c>
      <c r="D74" s="63"/>
      <c r="E74" s="4"/>
      <c r="F74" s="4"/>
      <c r="G74" s="4"/>
    </row>
    <row r="75" spans="1:7" ht="42.75" customHeight="1" x14ac:dyDescent="0.2">
      <c r="A75" s="68"/>
      <c r="B75" s="22">
        <v>100000</v>
      </c>
      <c r="C75" s="18">
        <v>100000</v>
      </c>
      <c r="D75" s="63"/>
      <c r="E75" s="4"/>
      <c r="F75" s="4"/>
      <c r="G75" s="4"/>
    </row>
    <row r="76" spans="1:7" ht="12.75" customHeight="1" x14ac:dyDescent="0.2">
      <c r="A76" s="68" t="s">
        <v>101</v>
      </c>
      <c r="B76" s="22">
        <f>B77+B78</f>
        <v>0</v>
      </c>
      <c r="C76" s="10"/>
      <c r="D76" s="63" t="s">
        <v>144</v>
      </c>
      <c r="E76" s="4"/>
      <c r="F76" s="4"/>
      <c r="G76" s="4"/>
    </row>
    <row r="77" spans="1:7" x14ac:dyDescent="0.2">
      <c r="A77" s="68"/>
      <c r="B77" s="22">
        <v>0</v>
      </c>
      <c r="C77" s="10"/>
      <c r="D77" s="63"/>
      <c r="E77" s="4"/>
      <c r="F77" s="4"/>
      <c r="G77" s="4"/>
    </row>
    <row r="78" spans="1:7" ht="30.75" customHeight="1" x14ac:dyDescent="0.2">
      <c r="A78" s="68"/>
      <c r="B78" s="22">
        <v>0</v>
      </c>
      <c r="C78" s="10"/>
      <c r="D78" s="63"/>
      <c r="E78" s="4"/>
      <c r="F78" s="4"/>
      <c r="G78" s="4"/>
    </row>
    <row r="79" spans="1:7" ht="12.75" customHeight="1" x14ac:dyDescent="0.2">
      <c r="A79" s="68" t="s">
        <v>102</v>
      </c>
      <c r="B79" s="22">
        <f>B80+B81</f>
        <v>0</v>
      </c>
      <c r="C79" s="10"/>
      <c r="D79" s="63" t="s">
        <v>171</v>
      </c>
      <c r="E79" s="4"/>
      <c r="F79" s="4"/>
      <c r="G79" s="4"/>
    </row>
    <row r="80" spans="1:7" x14ac:dyDescent="0.2">
      <c r="A80" s="68"/>
      <c r="B80" s="22">
        <v>0</v>
      </c>
      <c r="C80" s="10"/>
      <c r="D80" s="63"/>
      <c r="E80" s="4"/>
      <c r="F80" s="4"/>
      <c r="G80" s="4"/>
    </row>
    <row r="81" spans="1:7" ht="43.5" customHeight="1" x14ac:dyDescent="0.2">
      <c r="A81" s="68"/>
      <c r="B81" s="22">
        <v>0</v>
      </c>
      <c r="C81" s="10"/>
      <c r="D81" s="63"/>
      <c r="E81" s="4"/>
      <c r="F81" s="4"/>
      <c r="G81" s="4"/>
    </row>
    <row r="82" spans="1:7" ht="20.25" customHeight="1" x14ac:dyDescent="0.2">
      <c r="A82" s="68" t="s">
        <v>103</v>
      </c>
      <c r="B82" s="22">
        <f>B83+B84</f>
        <v>400000</v>
      </c>
      <c r="C82" s="18">
        <f>C83+C84</f>
        <v>400000</v>
      </c>
      <c r="D82" s="63" t="s">
        <v>138</v>
      </c>
      <c r="E82" s="4"/>
      <c r="F82" s="4"/>
      <c r="G82" s="4"/>
    </row>
    <row r="83" spans="1:7" ht="37.5" customHeight="1" x14ac:dyDescent="0.2">
      <c r="A83" s="68"/>
      <c r="B83" s="22">
        <v>0</v>
      </c>
      <c r="C83" s="18">
        <v>0</v>
      </c>
      <c r="D83" s="63"/>
      <c r="E83" s="4"/>
      <c r="F83" s="4"/>
      <c r="G83" s="4"/>
    </row>
    <row r="84" spans="1:7" ht="49.5" customHeight="1" x14ac:dyDescent="0.2">
      <c r="A84" s="68"/>
      <c r="B84" s="22">
        <v>400000</v>
      </c>
      <c r="C84" s="18">
        <v>400000</v>
      </c>
      <c r="D84" s="63"/>
      <c r="E84" s="4"/>
      <c r="F84" s="4"/>
      <c r="G84" s="4"/>
    </row>
    <row r="85" spans="1:7" ht="37.5" customHeight="1" x14ac:dyDescent="0.2">
      <c r="A85" s="68" t="s">
        <v>122</v>
      </c>
      <c r="B85" s="22">
        <f>B86+B87</f>
        <v>29080</v>
      </c>
      <c r="C85" s="17">
        <v>29080</v>
      </c>
      <c r="D85" s="63" t="s">
        <v>145</v>
      </c>
      <c r="E85" s="4"/>
      <c r="F85" s="4"/>
      <c r="G85" s="4"/>
    </row>
    <row r="86" spans="1:7" ht="37.5" customHeight="1" x14ac:dyDescent="0.2">
      <c r="A86" s="68"/>
      <c r="B86" s="22">
        <v>0</v>
      </c>
      <c r="C86" s="17">
        <v>0</v>
      </c>
      <c r="D86" s="63"/>
      <c r="E86" s="4"/>
      <c r="F86" s="4"/>
      <c r="G86" s="4"/>
    </row>
    <row r="87" spans="1:7" ht="35.25" customHeight="1" x14ac:dyDescent="0.2">
      <c r="A87" s="68"/>
      <c r="B87" s="22">
        <v>29080</v>
      </c>
      <c r="C87" s="17">
        <v>29080</v>
      </c>
      <c r="D87" s="63"/>
      <c r="E87" s="4"/>
      <c r="F87" s="4"/>
      <c r="G87" s="4"/>
    </row>
    <row r="88" spans="1:7" ht="12.75" customHeight="1" x14ac:dyDescent="0.2">
      <c r="A88" s="67" t="s">
        <v>16</v>
      </c>
      <c r="B88" s="22">
        <f>B89+B90</f>
        <v>6318459</v>
      </c>
      <c r="C88" s="15">
        <f>C89+C90</f>
        <v>6318459</v>
      </c>
      <c r="D88" s="65" t="s">
        <v>31</v>
      </c>
      <c r="E88" s="4"/>
      <c r="F88" s="4"/>
      <c r="G88" s="4"/>
    </row>
    <row r="89" spans="1:7" x14ac:dyDescent="0.2">
      <c r="A89" s="67"/>
      <c r="B89" s="22">
        <f>B92+B95+B98+B101+B104+B107+B110+B113</f>
        <v>106700</v>
      </c>
      <c r="C89" s="15">
        <f>C92+C95+C98+C101+C104+C107+C110+C113</f>
        <v>106700</v>
      </c>
      <c r="D89" s="65"/>
      <c r="E89" s="4"/>
      <c r="F89" s="4"/>
      <c r="G89" s="4"/>
    </row>
    <row r="90" spans="1:7" x14ac:dyDescent="0.2">
      <c r="A90" s="67"/>
      <c r="B90" s="22">
        <f>B93+B96+B99+B102+B105+B108+B111+B114+B117</f>
        <v>6211759</v>
      </c>
      <c r="C90" s="15">
        <f>C93+C96+C99+C102+C105+C108+C111+C114+C117</f>
        <v>6211759</v>
      </c>
      <c r="D90" s="65"/>
      <c r="E90" s="4"/>
      <c r="F90" s="4"/>
      <c r="G90" s="4"/>
    </row>
    <row r="91" spans="1:7" ht="17.25" customHeight="1" x14ac:dyDescent="0.2">
      <c r="A91" s="67" t="s">
        <v>88</v>
      </c>
      <c r="B91" s="22">
        <f>B93+B92</f>
        <v>3794716.25</v>
      </c>
      <c r="C91" s="18">
        <f>C93+C92</f>
        <v>3794716.25</v>
      </c>
      <c r="D91" s="63" t="s">
        <v>132</v>
      </c>
      <c r="E91" s="4"/>
      <c r="F91" s="4"/>
      <c r="G91" s="4"/>
    </row>
    <row r="92" spans="1:7" ht="39.75" customHeight="1" x14ac:dyDescent="0.2">
      <c r="A92" s="67"/>
      <c r="B92" s="22">
        <v>106700</v>
      </c>
      <c r="C92" s="18">
        <v>106700</v>
      </c>
      <c r="D92" s="63"/>
      <c r="E92" s="4"/>
      <c r="F92" s="4"/>
      <c r="G92" s="4"/>
    </row>
    <row r="93" spans="1:7" ht="24.75" customHeight="1" x14ac:dyDescent="0.2">
      <c r="A93" s="67"/>
      <c r="B93" s="22">
        <v>3688016.25</v>
      </c>
      <c r="C93" s="18">
        <v>3688016.25</v>
      </c>
      <c r="D93" s="63"/>
      <c r="E93" s="4"/>
      <c r="F93" s="4"/>
      <c r="G93" s="4"/>
    </row>
    <row r="94" spans="1:7" ht="65.25" customHeight="1" x14ac:dyDescent="0.2">
      <c r="A94" s="67" t="s">
        <v>104</v>
      </c>
      <c r="B94" s="22">
        <f>B95+B96</f>
        <v>530268</v>
      </c>
      <c r="C94" s="18">
        <f>C95+C96</f>
        <v>530268</v>
      </c>
      <c r="D94" s="72" t="s">
        <v>212</v>
      </c>
      <c r="E94" s="4"/>
      <c r="F94" s="4"/>
      <c r="G94" s="4"/>
    </row>
    <row r="95" spans="1:7" ht="72.75" customHeight="1" x14ac:dyDescent="0.2">
      <c r="A95" s="67"/>
      <c r="B95" s="22">
        <v>0</v>
      </c>
      <c r="C95" s="18">
        <v>0</v>
      </c>
      <c r="D95" s="73"/>
      <c r="E95" s="4"/>
      <c r="F95" s="4"/>
      <c r="G95" s="4"/>
    </row>
    <row r="96" spans="1:7" ht="53.25" customHeight="1" x14ac:dyDescent="0.2">
      <c r="A96" s="67"/>
      <c r="B96" s="22">
        <v>530268</v>
      </c>
      <c r="C96" s="18">
        <v>530268</v>
      </c>
      <c r="D96" s="74"/>
      <c r="E96" s="4"/>
      <c r="F96" s="4"/>
      <c r="G96" s="4"/>
    </row>
    <row r="97" spans="1:7" ht="27.75" customHeight="1" x14ac:dyDescent="0.2">
      <c r="A97" s="67" t="s">
        <v>17</v>
      </c>
      <c r="B97" s="22">
        <f>B98+B99</f>
        <v>875000</v>
      </c>
      <c r="C97" s="18">
        <f>C98+C99</f>
        <v>875000</v>
      </c>
      <c r="D97" s="63" t="s">
        <v>218</v>
      </c>
      <c r="E97" s="4"/>
      <c r="F97" s="4"/>
      <c r="G97" s="4"/>
    </row>
    <row r="98" spans="1:7" ht="45" customHeight="1" x14ac:dyDescent="0.2">
      <c r="A98" s="67"/>
      <c r="B98" s="22">
        <v>0</v>
      </c>
      <c r="C98" s="18">
        <v>0</v>
      </c>
      <c r="D98" s="63"/>
      <c r="E98" s="4"/>
      <c r="F98" s="4"/>
      <c r="G98" s="4"/>
    </row>
    <row r="99" spans="1:7" ht="28.5" customHeight="1" x14ac:dyDescent="0.2">
      <c r="A99" s="67"/>
      <c r="B99" s="22">
        <v>875000</v>
      </c>
      <c r="C99" s="18">
        <v>875000</v>
      </c>
      <c r="D99" s="63"/>
      <c r="E99" s="4"/>
      <c r="F99" s="4"/>
      <c r="G99" s="4"/>
    </row>
    <row r="100" spans="1:7" ht="20.25" customHeight="1" x14ac:dyDescent="0.2">
      <c r="A100" s="67" t="s">
        <v>105</v>
      </c>
      <c r="B100" s="22">
        <f>B101+B102</f>
        <v>225330</v>
      </c>
      <c r="C100" s="18">
        <f>C101+C102</f>
        <v>225330</v>
      </c>
      <c r="D100" s="63" t="s">
        <v>213</v>
      </c>
      <c r="E100" s="4"/>
      <c r="F100" s="4"/>
      <c r="G100" s="4"/>
    </row>
    <row r="101" spans="1:7" x14ac:dyDescent="0.2">
      <c r="A101" s="67"/>
      <c r="B101" s="22">
        <v>0</v>
      </c>
      <c r="C101" s="18">
        <v>0</v>
      </c>
      <c r="D101" s="63"/>
      <c r="E101" s="4"/>
      <c r="F101" s="4"/>
      <c r="G101" s="4"/>
    </row>
    <row r="102" spans="1:7" ht="38.25" customHeight="1" x14ac:dyDescent="0.2">
      <c r="A102" s="67"/>
      <c r="B102" s="22">
        <v>225330</v>
      </c>
      <c r="C102" s="18">
        <v>225330</v>
      </c>
      <c r="D102" s="63"/>
      <c r="E102" s="4"/>
      <c r="F102" s="4"/>
      <c r="G102" s="4"/>
    </row>
    <row r="103" spans="1:7" ht="32.25" customHeight="1" x14ac:dyDescent="0.2">
      <c r="A103" s="67" t="s">
        <v>43</v>
      </c>
      <c r="B103" s="22">
        <f>B104+B105</f>
        <v>251016.75</v>
      </c>
      <c r="C103" s="19">
        <f>C104+C105</f>
        <v>251016.75</v>
      </c>
      <c r="D103" s="63" t="s">
        <v>173</v>
      </c>
      <c r="E103" s="4"/>
      <c r="F103" s="4"/>
      <c r="G103" s="4"/>
    </row>
    <row r="104" spans="1:7" x14ac:dyDescent="0.2">
      <c r="A104" s="67"/>
      <c r="B104" s="22">
        <v>0</v>
      </c>
      <c r="C104" s="19">
        <v>0</v>
      </c>
      <c r="D104" s="63"/>
      <c r="E104" s="4"/>
      <c r="F104" s="4"/>
      <c r="G104" s="4"/>
    </row>
    <row r="105" spans="1:7" ht="52.5" customHeight="1" x14ac:dyDescent="0.2">
      <c r="A105" s="67"/>
      <c r="B105" s="22">
        <v>251016.75</v>
      </c>
      <c r="C105" s="19">
        <v>251016.75</v>
      </c>
      <c r="D105" s="63"/>
      <c r="E105" s="4"/>
      <c r="F105" s="4"/>
      <c r="G105" s="4"/>
    </row>
    <row r="106" spans="1:7" ht="14.25" customHeight="1" x14ac:dyDescent="0.2">
      <c r="A106" s="67" t="s">
        <v>44</v>
      </c>
      <c r="B106" s="22">
        <f>B107+B108</f>
        <v>578928</v>
      </c>
      <c r="C106" s="15">
        <f>C107+C108</f>
        <v>578928</v>
      </c>
      <c r="D106" s="63" t="s">
        <v>146</v>
      </c>
      <c r="E106" s="4"/>
      <c r="F106" s="4"/>
      <c r="G106" s="4"/>
    </row>
    <row r="107" spans="1:7" ht="38.25" customHeight="1" x14ac:dyDescent="0.2">
      <c r="A107" s="67"/>
      <c r="B107" s="22">
        <v>0</v>
      </c>
      <c r="C107" s="15">
        <v>0</v>
      </c>
      <c r="D107" s="63"/>
      <c r="E107" s="4"/>
      <c r="F107" s="4"/>
      <c r="G107" s="4"/>
    </row>
    <row r="108" spans="1:7" ht="30.75" customHeight="1" x14ac:dyDescent="0.2">
      <c r="A108" s="67"/>
      <c r="B108" s="22">
        <v>578928</v>
      </c>
      <c r="C108" s="15">
        <v>578928</v>
      </c>
      <c r="D108" s="63"/>
      <c r="E108" s="4"/>
      <c r="F108" s="4"/>
      <c r="G108" s="4"/>
    </row>
    <row r="109" spans="1:7" ht="12.75" customHeight="1" x14ac:dyDescent="0.2">
      <c r="A109" s="67" t="s">
        <v>45</v>
      </c>
      <c r="B109" s="22">
        <f>B110+B111</f>
        <v>0</v>
      </c>
      <c r="C109" s="10"/>
      <c r="D109" s="63" t="s">
        <v>174</v>
      </c>
      <c r="E109" s="4"/>
      <c r="F109" s="4"/>
      <c r="G109" s="4"/>
    </row>
    <row r="110" spans="1:7" x14ac:dyDescent="0.2">
      <c r="A110" s="67"/>
      <c r="B110" s="22">
        <v>0</v>
      </c>
      <c r="C110" s="10"/>
      <c r="D110" s="63"/>
      <c r="E110" s="4"/>
      <c r="F110" s="4"/>
      <c r="G110" s="4"/>
    </row>
    <row r="111" spans="1:7" x14ac:dyDescent="0.2">
      <c r="A111" s="67"/>
      <c r="B111" s="22">
        <v>0</v>
      </c>
      <c r="C111" s="10"/>
      <c r="D111" s="63"/>
      <c r="E111" s="4"/>
      <c r="F111" s="4"/>
      <c r="G111" s="4"/>
    </row>
    <row r="112" spans="1:7" ht="12.75" customHeight="1" x14ac:dyDescent="0.2">
      <c r="A112" s="67" t="s">
        <v>46</v>
      </c>
      <c r="B112" s="22">
        <f>B113+B114</f>
        <v>63200</v>
      </c>
      <c r="C112" s="18">
        <f>C113+C114</f>
        <v>63200</v>
      </c>
      <c r="D112" s="63" t="s">
        <v>175</v>
      </c>
      <c r="E112" s="4"/>
      <c r="F112" s="4"/>
      <c r="G112" s="4"/>
    </row>
    <row r="113" spans="1:7" x14ac:dyDescent="0.2">
      <c r="A113" s="67"/>
      <c r="B113" s="22">
        <v>0</v>
      </c>
      <c r="C113" s="18">
        <v>0</v>
      </c>
      <c r="D113" s="63"/>
      <c r="E113" s="4"/>
      <c r="F113" s="4"/>
      <c r="G113" s="4"/>
    </row>
    <row r="114" spans="1:7" ht="61.5" customHeight="1" x14ac:dyDescent="0.2">
      <c r="A114" s="67"/>
      <c r="B114" s="22">
        <v>63200</v>
      </c>
      <c r="C114" s="18">
        <v>63200</v>
      </c>
      <c r="D114" s="63"/>
      <c r="E114" s="4"/>
      <c r="F114" s="4"/>
      <c r="G114" s="4"/>
    </row>
    <row r="115" spans="1:7" ht="22.5" customHeight="1" x14ac:dyDescent="0.2">
      <c r="A115" s="67" t="s">
        <v>106</v>
      </c>
      <c r="B115" s="22">
        <f>B116+B117</f>
        <v>0</v>
      </c>
      <c r="C115" s="10"/>
      <c r="D115" s="63" t="s">
        <v>124</v>
      </c>
      <c r="E115" s="4"/>
      <c r="F115" s="4"/>
      <c r="G115" s="4"/>
    </row>
    <row r="116" spans="1:7" ht="39" customHeight="1" x14ac:dyDescent="0.2">
      <c r="A116" s="67"/>
      <c r="B116" s="22">
        <v>0</v>
      </c>
      <c r="C116" s="10"/>
      <c r="D116" s="63"/>
      <c r="E116" s="4"/>
      <c r="F116" s="4"/>
      <c r="G116" s="4"/>
    </row>
    <row r="117" spans="1:7" ht="30" customHeight="1" x14ac:dyDescent="0.2">
      <c r="A117" s="67"/>
      <c r="B117" s="22">
        <v>0</v>
      </c>
      <c r="C117" s="10"/>
      <c r="D117" s="63"/>
      <c r="E117" s="4"/>
      <c r="F117" s="4"/>
      <c r="G117" s="4"/>
    </row>
    <row r="118" spans="1:7" ht="12.75" customHeight="1" x14ac:dyDescent="0.2">
      <c r="A118" s="67" t="s">
        <v>47</v>
      </c>
      <c r="B118" s="22">
        <f>B119+B120</f>
        <v>734513.87</v>
      </c>
      <c r="C118" s="18">
        <f>C119+C120</f>
        <v>734513.87</v>
      </c>
      <c r="D118" s="69" t="s">
        <v>31</v>
      </c>
      <c r="E118" s="4"/>
      <c r="F118" s="4"/>
      <c r="G118" s="4"/>
    </row>
    <row r="119" spans="1:7" x14ac:dyDescent="0.2">
      <c r="A119" s="67"/>
      <c r="B119" s="22">
        <f>+B122+B125</f>
        <v>0</v>
      </c>
      <c r="C119" s="18">
        <v>0</v>
      </c>
      <c r="D119" s="69"/>
      <c r="E119" s="4"/>
      <c r="F119" s="4"/>
      <c r="G119" s="4"/>
    </row>
    <row r="120" spans="1:7" x14ac:dyDescent="0.2">
      <c r="A120" s="67"/>
      <c r="B120" s="22">
        <f>+B123+B126</f>
        <v>734513.87</v>
      </c>
      <c r="C120" s="18">
        <f>+C123+C126</f>
        <v>734513.87</v>
      </c>
      <c r="D120" s="69"/>
      <c r="E120" s="4"/>
      <c r="F120" s="4"/>
      <c r="G120" s="4"/>
    </row>
    <row r="121" spans="1:7" ht="12.75" customHeight="1" x14ac:dyDescent="0.2">
      <c r="A121" s="67" t="s">
        <v>48</v>
      </c>
      <c r="B121" s="22">
        <f>B123+B122</f>
        <v>0</v>
      </c>
      <c r="C121" s="10"/>
      <c r="D121" s="63" t="s">
        <v>176</v>
      </c>
      <c r="E121" s="4"/>
      <c r="F121" s="4"/>
      <c r="G121" s="4"/>
    </row>
    <row r="122" spans="1:7" x14ac:dyDescent="0.2">
      <c r="A122" s="67"/>
      <c r="B122" s="22">
        <v>0</v>
      </c>
      <c r="C122" s="10"/>
      <c r="D122" s="63"/>
      <c r="E122" s="4"/>
      <c r="F122" s="4"/>
      <c r="G122" s="4"/>
    </row>
    <row r="123" spans="1:7" ht="23.25" customHeight="1" x14ac:dyDescent="0.2">
      <c r="A123" s="67"/>
      <c r="B123" s="22">
        <v>0</v>
      </c>
      <c r="C123" s="10"/>
      <c r="D123" s="63"/>
      <c r="E123" s="4"/>
      <c r="F123" s="4"/>
      <c r="G123" s="4"/>
    </row>
    <row r="124" spans="1:7" ht="33" customHeight="1" x14ac:dyDescent="0.2">
      <c r="A124" s="67" t="s">
        <v>49</v>
      </c>
      <c r="B124" s="22">
        <f>B126+B125</f>
        <v>734513.87</v>
      </c>
      <c r="C124" s="18">
        <f>C126+C125</f>
        <v>734513.87</v>
      </c>
      <c r="D124" s="63" t="s">
        <v>127</v>
      </c>
      <c r="E124" s="4"/>
      <c r="F124" s="4"/>
      <c r="G124" s="4"/>
    </row>
    <row r="125" spans="1:7" ht="27" customHeight="1" x14ac:dyDescent="0.2">
      <c r="A125" s="67"/>
      <c r="B125" s="22">
        <v>0</v>
      </c>
      <c r="C125" s="18">
        <v>0</v>
      </c>
      <c r="D125" s="63"/>
      <c r="E125" s="4"/>
      <c r="F125" s="4"/>
      <c r="G125" s="4"/>
    </row>
    <row r="126" spans="1:7" ht="28.5" customHeight="1" x14ac:dyDescent="0.2">
      <c r="A126" s="67"/>
      <c r="B126" s="22">
        <v>734513.87</v>
      </c>
      <c r="C126" s="18">
        <v>734513.87</v>
      </c>
      <c r="D126" s="63"/>
      <c r="E126" s="4"/>
      <c r="F126" s="4"/>
      <c r="G126" s="4"/>
    </row>
    <row r="127" spans="1:7" ht="12.75" customHeight="1" x14ac:dyDescent="0.2">
      <c r="A127" s="67" t="s">
        <v>50</v>
      </c>
      <c r="B127" s="26">
        <f>B128+B129</f>
        <v>40000</v>
      </c>
      <c r="C127" s="18">
        <f>C128+C129</f>
        <v>40000</v>
      </c>
      <c r="D127" s="69" t="s">
        <v>31</v>
      </c>
      <c r="E127" s="4"/>
      <c r="F127" s="4"/>
      <c r="G127" s="4"/>
    </row>
    <row r="128" spans="1:7" x14ac:dyDescent="0.2">
      <c r="A128" s="67"/>
      <c r="B128" s="27">
        <f>B131</f>
        <v>0</v>
      </c>
      <c r="C128" s="18">
        <v>0</v>
      </c>
      <c r="D128" s="69"/>
      <c r="E128" s="4"/>
      <c r="F128" s="4"/>
      <c r="G128" s="4"/>
    </row>
    <row r="129" spans="1:7" x14ac:dyDescent="0.2">
      <c r="A129" s="67"/>
      <c r="B129" s="27">
        <f>B132</f>
        <v>40000</v>
      </c>
      <c r="C129" s="18">
        <f>C132</f>
        <v>40000</v>
      </c>
      <c r="D129" s="69"/>
      <c r="E129" s="4"/>
      <c r="F129" s="4"/>
      <c r="G129" s="4"/>
    </row>
    <row r="130" spans="1:7" ht="19.5" customHeight="1" x14ac:dyDescent="0.2">
      <c r="A130" s="66" t="s">
        <v>18</v>
      </c>
      <c r="B130" s="22">
        <f>B131+B132</f>
        <v>40000</v>
      </c>
      <c r="C130" s="18">
        <f>C131+C132</f>
        <v>40000</v>
      </c>
      <c r="D130" s="63" t="s">
        <v>125</v>
      </c>
      <c r="E130" s="4"/>
      <c r="F130" s="4"/>
      <c r="G130" s="4"/>
    </row>
    <row r="131" spans="1:7" ht="39" customHeight="1" x14ac:dyDescent="0.2">
      <c r="A131" s="66"/>
      <c r="B131" s="22">
        <v>0</v>
      </c>
      <c r="C131" s="18">
        <v>0</v>
      </c>
      <c r="D131" s="63"/>
      <c r="E131" s="4"/>
      <c r="F131" s="4"/>
      <c r="G131" s="4"/>
    </row>
    <row r="132" spans="1:7" ht="37.5" customHeight="1" x14ac:dyDescent="0.2">
      <c r="A132" s="66"/>
      <c r="B132" s="22">
        <v>40000</v>
      </c>
      <c r="C132" s="18">
        <v>40000</v>
      </c>
      <c r="D132" s="63"/>
      <c r="E132" s="4"/>
      <c r="F132" s="4"/>
      <c r="G132" s="4"/>
    </row>
    <row r="133" spans="1:7" ht="12.75" customHeight="1" x14ac:dyDescent="0.2">
      <c r="A133" s="67" t="s">
        <v>51</v>
      </c>
      <c r="B133" s="22">
        <f>B135+B134</f>
        <v>340184.76</v>
      </c>
      <c r="C133" s="15">
        <f>C135+C134</f>
        <v>340184.73</v>
      </c>
      <c r="D133" s="69" t="s">
        <v>31</v>
      </c>
      <c r="E133" s="4"/>
      <c r="F133" s="4"/>
      <c r="G133" s="4"/>
    </row>
    <row r="134" spans="1:7" x14ac:dyDescent="0.2">
      <c r="A134" s="67"/>
      <c r="B134" s="22">
        <f>B137+B140</f>
        <v>0</v>
      </c>
      <c r="C134" s="10">
        <v>0</v>
      </c>
      <c r="D134" s="69"/>
      <c r="E134" s="4"/>
      <c r="F134" s="4"/>
      <c r="G134" s="4"/>
    </row>
    <row r="135" spans="1:7" x14ac:dyDescent="0.2">
      <c r="A135" s="67"/>
      <c r="B135" s="22">
        <f>B138+B141+B144+B147</f>
        <v>340184.76</v>
      </c>
      <c r="C135" s="15">
        <f>C138+C141+C144+C147</f>
        <v>340184.73</v>
      </c>
      <c r="D135" s="69"/>
      <c r="E135" s="4"/>
      <c r="F135" s="4"/>
      <c r="G135" s="4"/>
    </row>
    <row r="136" spans="1:7" ht="17.25" customHeight="1" x14ac:dyDescent="0.2">
      <c r="A136" s="67" t="s">
        <v>52</v>
      </c>
      <c r="B136" s="22">
        <f>B137+B138</f>
        <v>15700</v>
      </c>
      <c r="C136" s="18">
        <v>15700</v>
      </c>
      <c r="D136" s="63" t="s">
        <v>177</v>
      </c>
      <c r="E136" s="4"/>
      <c r="F136" s="4"/>
      <c r="G136" s="4"/>
    </row>
    <row r="137" spans="1:7" ht="42" customHeight="1" x14ac:dyDescent="0.2">
      <c r="A137" s="67"/>
      <c r="B137" s="22">
        <v>0</v>
      </c>
      <c r="C137" s="10">
        <v>0</v>
      </c>
      <c r="D137" s="63"/>
      <c r="E137" s="4"/>
      <c r="F137" s="4"/>
      <c r="G137" s="4"/>
    </row>
    <row r="138" spans="1:7" ht="40.5" customHeight="1" x14ac:dyDescent="0.2">
      <c r="A138" s="67"/>
      <c r="B138" s="22">
        <v>15700</v>
      </c>
      <c r="C138" s="10">
        <v>15700</v>
      </c>
      <c r="D138" s="63"/>
      <c r="E138" s="4"/>
      <c r="F138" s="4"/>
      <c r="G138" s="4"/>
    </row>
    <row r="139" spans="1:7" ht="24.75" customHeight="1" x14ac:dyDescent="0.2">
      <c r="A139" s="67" t="s">
        <v>53</v>
      </c>
      <c r="B139" s="22">
        <f>B140+B141</f>
        <v>211575.76</v>
      </c>
      <c r="C139" s="18">
        <f>C140+C141</f>
        <v>211575.73</v>
      </c>
      <c r="D139" s="63" t="s">
        <v>126</v>
      </c>
      <c r="E139" s="4"/>
      <c r="F139" s="4"/>
      <c r="G139" s="4"/>
    </row>
    <row r="140" spans="1:7" x14ac:dyDescent="0.2">
      <c r="A140" s="67"/>
      <c r="B140" s="22">
        <v>0</v>
      </c>
      <c r="C140" s="18">
        <v>0</v>
      </c>
      <c r="D140" s="63"/>
      <c r="E140" s="4"/>
      <c r="F140" s="4"/>
      <c r="G140" s="4"/>
    </row>
    <row r="141" spans="1:7" ht="27.75" customHeight="1" x14ac:dyDescent="0.2">
      <c r="A141" s="67"/>
      <c r="B141" s="22">
        <v>211575.76</v>
      </c>
      <c r="C141" s="18">
        <v>211575.73</v>
      </c>
      <c r="D141" s="63"/>
      <c r="E141" s="4"/>
      <c r="F141" s="4"/>
      <c r="G141" s="4"/>
    </row>
    <row r="142" spans="1:7" ht="21" customHeight="1" x14ac:dyDescent="0.2">
      <c r="A142" s="66" t="s">
        <v>54</v>
      </c>
      <c r="B142" s="22">
        <f>B143+B144</f>
        <v>98749</v>
      </c>
      <c r="C142" s="18">
        <f>C143+C144</f>
        <v>98749</v>
      </c>
      <c r="D142" s="63" t="s">
        <v>214</v>
      </c>
      <c r="E142" s="4"/>
      <c r="F142" s="4"/>
      <c r="G142" s="4"/>
    </row>
    <row r="143" spans="1:7" ht="36" customHeight="1" x14ac:dyDescent="0.2">
      <c r="A143" s="66"/>
      <c r="B143" s="22">
        <v>0</v>
      </c>
      <c r="C143" s="18">
        <v>0</v>
      </c>
      <c r="D143" s="63"/>
      <c r="E143" s="4"/>
      <c r="F143" s="4"/>
      <c r="G143" s="4"/>
    </row>
    <row r="144" spans="1:7" ht="32.25" customHeight="1" x14ac:dyDescent="0.2">
      <c r="A144" s="66"/>
      <c r="B144" s="22">
        <v>98749</v>
      </c>
      <c r="C144" s="18">
        <v>98749</v>
      </c>
      <c r="D144" s="63"/>
      <c r="E144" s="4"/>
      <c r="F144" s="4"/>
      <c r="G144" s="4"/>
    </row>
    <row r="145" spans="1:7" ht="15" customHeight="1" x14ac:dyDescent="0.2">
      <c r="A145" s="66" t="s">
        <v>93</v>
      </c>
      <c r="B145" s="22">
        <f>B146+B147</f>
        <v>14160</v>
      </c>
      <c r="C145" s="18">
        <f>C146+C147</f>
        <v>14160</v>
      </c>
      <c r="D145" s="63" t="s">
        <v>178</v>
      </c>
      <c r="E145" s="4"/>
      <c r="F145" s="4"/>
      <c r="G145" s="4"/>
    </row>
    <row r="146" spans="1:7" x14ac:dyDescent="0.2">
      <c r="A146" s="66"/>
      <c r="B146" s="22">
        <v>0</v>
      </c>
      <c r="C146" s="18">
        <v>0</v>
      </c>
      <c r="D146" s="63"/>
      <c r="E146" s="4"/>
      <c r="F146" s="4"/>
      <c r="G146" s="4"/>
    </row>
    <row r="147" spans="1:7" ht="99.75" customHeight="1" x14ac:dyDescent="0.2">
      <c r="A147" s="66"/>
      <c r="B147" s="22">
        <v>14160</v>
      </c>
      <c r="C147" s="18">
        <v>14160</v>
      </c>
      <c r="D147" s="63"/>
      <c r="E147" s="4"/>
      <c r="F147" s="4"/>
      <c r="G147" s="4"/>
    </row>
    <row r="148" spans="1:7" ht="12.75" customHeight="1" x14ac:dyDescent="0.2">
      <c r="A148" s="67" t="s">
        <v>55</v>
      </c>
      <c r="B148" s="22">
        <f>B151</f>
        <v>284438.88</v>
      </c>
      <c r="C148" s="18">
        <f>C151</f>
        <v>284438.88</v>
      </c>
      <c r="D148" s="69" t="s">
        <v>31</v>
      </c>
      <c r="E148" s="4"/>
      <c r="F148" s="4"/>
      <c r="G148" s="4"/>
    </row>
    <row r="149" spans="1:7" x14ac:dyDescent="0.2">
      <c r="A149" s="67"/>
      <c r="B149" s="22">
        <f>B152+B143</f>
        <v>0</v>
      </c>
      <c r="C149" s="18">
        <v>0</v>
      </c>
      <c r="D149" s="69"/>
      <c r="E149" s="4"/>
      <c r="F149" s="4"/>
      <c r="G149" s="4"/>
    </row>
    <row r="150" spans="1:7" x14ac:dyDescent="0.2">
      <c r="A150" s="67"/>
      <c r="B150" s="22">
        <f>B153</f>
        <v>284438.88</v>
      </c>
      <c r="C150" s="18">
        <f>C153</f>
        <v>284438.88</v>
      </c>
      <c r="D150" s="69"/>
      <c r="E150" s="4"/>
      <c r="F150" s="4"/>
      <c r="G150" s="4"/>
    </row>
    <row r="151" spans="1:7" ht="12.75" customHeight="1" x14ac:dyDescent="0.2">
      <c r="A151" s="66" t="s">
        <v>56</v>
      </c>
      <c r="B151" s="22">
        <f>B152+B153</f>
        <v>284438.88</v>
      </c>
      <c r="C151" s="18">
        <f>C152+C153</f>
        <v>284438.88</v>
      </c>
      <c r="D151" s="63" t="s">
        <v>133</v>
      </c>
      <c r="E151" s="4"/>
      <c r="F151" s="4"/>
      <c r="G151" s="4"/>
    </row>
    <row r="152" spans="1:7" x14ac:dyDescent="0.2">
      <c r="A152" s="66"/>
      <c r="B152" s="22">
        <v>0</v>
      </c>
      <c r="C152" s="18">
        <v>0</v>
      </c>
      <c r="D152" s="63"/>
      <c r="E152" s="4"/>
      <c r="F152" s="4"/>
      <c r="G152" s="4"/>
    </row>
    <row r="153" spans="1:7" ht="35.25" customHeight="1" x14ac:dyDescent="0.2">
      <c r="A153" s="66"/>
      <c r="B153" s="22">
        <v>284438.88</v>
      </c>
      <c r="C153" s="18">
        <v>284438.88</v>
      </c>
      <c r="D153" s="63"/>
      <c r="E153" s="4"/>
      <c r="F153" s="4"/>
      <c r="G153" s="4"/>
    </row>
    <row r="154" spans="1:7" s="8" customFormat="1" ht="12.75" customHeight="1" x14ac:dyDescent="0.2">
      <c r="A154" s="66" t="s">
        <v>57</v>
      </c>
      <c r="B154" s="22">
        <f>B155+B156</f>
        <v>0</v>
      </c>
      <c r="C154" s="18">
        <f>C155+C156</f>
        <v>0</v>
      </c>
      <c r="D154" s="69" t="s">
        <v>31</v>
      </c>
      <c r="E154" s="7"/>
      <c r="F154" s="7"/>
      <c r="G154" s="7"/>
    </row>
    <row r="155" spans="1:7" s="8" customFormat="1" x14ac:dyDescent="0.2">
      <c r="A155" s="66"/>
      <c r="B155" s="22">
        <f>B158</f>
        <v>0</v>
      </c>
      <c r="C155" s="18">
        <v>0</v>
      </c>
      <c r="D155" s="69"/>
      <c r="E155" s="7"/>
      <c r="F155" s="7"/>
      <c r="G155" s="7"/>
    </row>
    <row r="156" spans="1:7" s="8" customFormat="1" x14ac:dyDescent="0.2">
      <c r="A156" s="66"/>
      <c r="B156" s="22">
        <f>B159</f>
        <v>0</v>
      </c>
      <c r="C156" s="18">
        <v>0</v>
      </c>
      <c r="D156" s="69"/>
      <c r="E156" s="7"/>
      <c r="F156" s="7"/>
      <c r="G156" s="7"/>
    </row>
    <row r="157" spans="1:7" s="8" customFormat="1" ht="63.75" customHeight="1" x14ac:dyDescent="0.2">
      <c r="A157" s="67" t="s">
        <v>19</v>
      </c>
      <c r="B157" s="22">
        <f>B158+B159</f>
        <v>0</v>
      </c>
      <c r="C157" s="18"/>
      <c r="D157" s="63" t="s">
        <v>195</v>
      </c>
      <c r="E157" s="7"/>
      <c r="F157" s="7"/>
      <c r="G157" s="7"/>
    </row>
    <row r="158" spans="1:7" s="8" customFormat="1" ht="45" customHeight="1" x14ac:dyDescent="0.2">
      <c r="A158" s="67"/>
      <c r="B158" s="24">
        <v>0</v>
      </c>
      <c r="C158" s="9"/>
      <c r="D158" s="63"/>
      <c r="E158" s="7"/>
      <c r="F158" s="7"/>
      <c r="G158" s="7"/>
    </row>
    <row r="159" spans="1:7" s="8" customFormat="1" ht="51.75" customHeight="1" x14ac:dyDescent="0.2">
      <c r="A159" s="67"/>
      <c r="B159" s="24">
        <v>0</v>
      </c>
      <c r="C159" s="9"/>
      <c r="D159" s="63"/>
      <c r="E159" s="7"/>
      <c r="F159" s="7"/>
      <c r="G159" s="7"/>
    </row>
    <row r="160" spans="1:7" ht="28.5" customHeight="1" x14ac:dyDescent="0.2">
      <c r="A160" s="67" t="s">
        <v>20</v>
      </c>
      <c r="B160" s="24">
        <f>B161+B162</f>
        <v>0</v>
      </c>
      <c r="C160" s="9">
        <f>C161+C162</f>
        <v>0</v>
      </c>
      <c r="D160" s="63" t="s">
        <v>219</v>
      </c>
      <c r="E160" s="4"/>
      <c r="F160" s="4"/>
      <c r="G160" s="4"/>
    </row>
    <row r="161" spans="1:7" ht="50.25" customHeight="1" x14ac:dyDescent="0.2">
      <c r="A161" s="67"/>
      <c r="B161" s="24">
        <v>0</v>
      </c>
      <c r="C161" s="9">
        <v>0</v>
      </c>
      <c r="D161" s="63"/>
      <c r="E161" s="4"/>
      <c r="F161" s="4"/>
      <c r="G161" s="4"/>
    </row>
    <row r="162" spans="1:7" ht="57.75" customHeight="1" x14ac:dyDescent="0.2">
      <c r="A162" s="67"/>
      <c r="B162" s="24">
        <v>0</v>
      </c>
      <c r="C162" s="9">
        <v>0</v>
      </c>
      <c r="D162" s="63"/>
      <c r="E162" s="4"/>
      <c r="F162" s="4"/>
      <c r="G162" s="4"/>
    </row>
    <row r="163" spans="1:7" ht="27.75" customHeight="1" x14ac:dyDescent="0.2">
      <c r="A163" s="67" t="s">
        <v>58</v>
      </c>
      <c r="B163" s="24">
        <v>0</v>
      </c>
      <c r="C163" s="9">
        <v>0</v>
      </c>
      <c r="D163" s="63" t="s">
        <v>215</v>
      </c>
      <c r="E163" s="4"/>
      <c r="F163" s="4"/>
      <c r="G163" s="4"/>
    </row>
    <row r="164" spans="1:7" ht="48" customHeight="1" x14ac:dyDescent="0.2">
      <c r="A164" s="67"/>
      <c r="B164" s="24">
        <v>0</v>
      </c>
      <c r="C164" s="9">
        <v>0</v>
      </c>
      <c r="D164" s="63"/>
      <c r="E164" s="4"/>
      <c r="F164" s="4"/>
      <c r="G164" s="4"/>
    </row>
    <row r="165" spans="1:7" ht="40.5" customHeight="1" x14ac:dyDescent="0.2">
      <c r="A165" s="67"/>
      <c r="B165" s="24"/>
      <c r="C165" s="9"/>
      <c r="D165" s="63"/>
      <c r="E165" s="4"/>
      <c r="F165" s="4"/>
      <c r="G165" s="4"/>
    </row>
    <row r="166" spans="1:7" ht="18.75" customHeight="1" x14ac:dyDescent="0.2">
      <c r="A166" s="67" t="s">
        <v>107</v>
      </c>
      <c r="B166" s="24">
        <v>0</v>
      </c>
      <c r="C166" s="9">
        <v>0</v>
      </c>
      <c r="D166" s="63" t="s">
        <v>216</v>
      </c>
      <c r="E166" s="4"/>
      <c r="F166" s="4"/>
      <c r="G166" s="4"/>
    </row>
    <row r="167" spans="1:7" ht="42" customHeight="1" x14ac:dyDescent="0.2">
      <c r="A167" s="67"/>
      <c r="B167" s="24">
        <v>0</v>
      </c>
      <c r="C167" s="9">
        <v>0</v>
      </c>
      <c r="D167" s="63"/>
      <c r="E167" s="4"/>
      <c r="F167" s="4"/>
      <c r="G167" s="4"/>
    </row>
    <row r="168" spans="1:7" ht="24" customHeight="1" x14ac:dyDescent="0.2">
      <c r="A168" s="67"/>
      <c r="B168" s="24">
        <v>0</v>
      </c>
      <c r="C168" s="9">
        <v>0</v>
      </c>
      <c r="D168" s="63"/>
      <c r="E168" s="4"/>
      <c r="F168" s="4"/>
      <c r="G168" s="4"/>
    </row>
    <row r="169" spans="1:7" ht="78.75" customHeight="1" x14ac:dyDescent="0.2">
      <c r="A169" s="67" t="s">
        <v>108</v>
      </c>
      <c r="B169" s="24">
        <v>0</v>
      </c>
      <c r="C169" s="9">
        <v>0</v>
      </c>
      <c r="D169" s="63" t="s">
        <v>187</v>
      </c>
      <c r="E169" s="4"/>
      <c r="F169" s="4"/>
      <c r="G169" s="4"/>
    </row>
    <row r="170" spans="1:7" ht="91.5" customHeight="1" x14ac:dyDescent="0.2">
      <c r="A170" s="67"/>
      <c r="B170" s="24">
        <v>0</v>
      </c>
      <c r="C170" s="9">
        <v>0</v>
      </c>
      <c r="D170" s="63"/>
      <c r="E170" s="4"/>
      <c r="F170" s="4"/>
      <c r="G170" s="4"/>
    </row>
    <row r="171" spans="1:7" ht="159" customHeight="1" x14ac:dyDescent="0.2">
      <c r="A171" s="67"/>
      <c r="B171" s="24">
        <v>0</v>
      </c>
      <c r="C171" s="9">
        <v>0</v>
      </c>
      <c r="D171" s="63"/>
      <c r="E171" s="4"/>
      <c r="F171" s="4"/>
      <c r="G171" s="4"/>
    </row>
    <row r="172" spans="1:7" ht="18.75" customHeight="1" x14ac:dyDescent="0.2">
      <c r="A172" s="67" t="s">
        <v>109</v>
      </c>
      <c r="B172" s="24">
        <v>0</v>
      </c>
      <c r="C172" s="9">
        <v>0</v>
      </c>
      <c r="D172" s="92" t="s">
        <v>200</v>
      </c>
      <c r="E172" s="4"/>
      <c r="F172" s="4"/>
      <c r="G172" s="4"/>
    </row>
    <row r="173" spans="1:7" ht="42" customHeight="1" x14ac:dyDescent="0.2">
      <c r="A173" s="67"/>
      <c r="B173" s="24">
        <v>0</v>
      </c>
      <c r="C173" s="9">
        <v>0</v>
      </c>
      <c r="D173" s="93"/>
      <c r="E173" s="4"/>
      <c r="F173" s="4"/>
      <c r="G173" s="4"/>
    </row>
    <row r="174" spans="1:7" ht="32.25" customHeight="1" x14ac:dyDescent="0.2">
      <c r="A174" s="67"/>
      <c r="B174" s="24">
        <v>0</v>
      </c>
      <c r="C174" s="9">
        <v>0</v>
      </c>
      <c r="D174" s="94"/>
      <c r="E174" s="4"/>
      <c r="F174" s="4"/>
      <c r="G174" s="4"/>
    </row>
    <row r="175" spans="1:7" ht="12.75" customHeight="1" x14ac:dyDescent="0.2">
      <c r="A175" s="67" t="s">
        <v>59</v>
      </c>
      <c r="B175" s="24">
        <f>B176+B177</f>
        <v>184471.18</v>
      </c>
      <c r="C175" s="9">
        <f>C176+C177</f>
        <v>184468.31</v>
      </c>
      <c r="D175" s="71" t="s">
        <v>31</v>
      </c>
      <c r="E175" s="4"/>
      <c r="F175" s="4"/>
      <c r="G175" s="4"/>
    </row>
    <row r="176" spans="1:7" x14ac:dyDescent="0.2">
      <c r="A176" s="67"/>
      <c r="B176" s="24">
        <v>0</v>
      </c>
      <c r="C176" s="9">
        <v>0</v>
      </c>
      <c r="D176" s="71"/>
      <c r="E176" s="4"/>
      <c r="F176" s="4"/>
      <c r="G176" s="4"/>
    </row>
    <row r="177" spans="1:7" x14ac:dyDescent="0.2">
      <c r="A177" s="67"/>
      <c r="B177" s="22">
        <f>B180</f>
        <v>184471.18</v>
      </c>
      <c r="C177" s="18">
        <f>C180</f>
        <v>184468.31</v>
      </c>
      <c r="D177" s="71"/>
      <c r="E177" s="4"/>
      <c r="F177" s="4"/>
      <c r="G177" s="4"/>
    </row>
    <row r="178" spans="1:7" ht="22.5" customHeight="1" x14ac:dyDescent="0.2">
      <c r="A178" s="67" t="s">
        <v>113</v>
      </c>
      <c r="B178" s="24">
        <f>B179+B180</f>
        <v>184471.18</v>
      </c>
      <c r="C178" s="9">
        <f>C179+C180</f>
        <v>184468.31</v>
      </c>
      <c r="D178" s="63" t="s">
        <v>130</v>
      </c>
      <c r="E178" s="4"/>
      <c r="F178" s="4"/>
      <c r="G178" s="4"/>
    </row>
    <row r="179" spans="1:7" ht="40.5" customHeight="1" x14ac:dyDescent="0.2">
      <c r="A179" s="67"/>
      <c r="B179" s="24">
        <v>0</v>
      </c>
      <c r="C179" s="9">
        <v>0</v>
      </c>
      <c r="D179" s="63"/>
      <c r="E179" s="4"/>
      <c r="F179" s="4"/>
      <c r="G179" s="4"/>
    </row>
    <row r="180" spans="1:7" ht="24" customHeight="1" x14ac:dyDescent="0.2">
      <c r="A180" s="67"/>
      <c r="B180" s="24">
        <v>184471.18</v>
      </c>
      <c r="C180" s="24">
        <v>184468.31</v>
      </c>
      <c r="D180" s="63"/>
      <c r="E180" s="4"/>
      <c r="F180" s="4"/>
      <c r="G180" s="4"/>
    </row>
    <row r="181" spans="1:7" ht="12.75" customHeight="1" x14ac:dyDescent="0.2">
      <c r="A181" s="67" t="s">
        <v>60</v>
      </c>
      <c r="B181" s="24">
        <f>B182+B183</f>
        <v>425000</v>
      </c>
      <c r="C181" s="9">
        <f>C182+C183</f>
        <v>425000</v>
      </c>
      <c r="D181" s="71" t="s">
        <v>31</v>
      </c>
      <c r="E181" s="4"/>
      <c r="F181" s="4"/>
      <c r="G181" s="4"/>
    </row>
    <row r="182" spans="1:7" x14ac:dyDescent="0.2">
      <c r="A182" s="67"/>
      <c r="B182" s="24">
        <f>B185+B188</f>
        <v>0</v>
      </c>
      <c r="C182" s="9">
        <v>0</v>
      </c>
      <c r="D182" s="71"/>
      <c r="E182" s="4"/>
      <c r="F182" s="4"/>
      <c r="G182" s="4"/>
    </row>
    <row r="183" spans="1:7" x14ac:dyDescent="0.2">
      <c r="A183" s="67"/>
      <c r="B183" s="24">
        <f>B186+B189</f>
        <v>425000</v>
      </c>
      <c r="C183" s="9">
        <f>C186+C189</f>
        <v>425000</v>
      </c>
      <c r="D183" s="71"/>
      <c r="E183" s="4"/>
      <c r="F183" s="4"/>
      <c r="G183" s="4"/>
    </row>
    <row r="184" spans="1:7" ht="12.75" customHeight="1" x14ac:dyDescent="0.2">
      <c r="A184" s="67" t="s">
        <v>110</v>
      </c>
      <c r="B184" s="24">
        <f>B185+B186</f>
        <v>0</v>
      </c>
      <c r="C184" s="9">
        <f>C185+C186</f>
        <v>0</v>
      </c>
      <c r="D184" s="63" t="s">
        <v>179</v>
      </c>
      <c r="E184" s="4"/>
      <c r="F184" s="4"/>
      <c r="G184" s="4"/>
    </row>
    <row r="185" spans="1:7" x14ac:dyDescent="0.2">
      <c r="A185" s="67"/>
      <c r="B185" s="24">
        <v>0</v>
      </c>
      <c r="C185" s="9">
        <v>0</v>
      </c>
      <c r="D185" s="63"/>
      <c r="E185" s="4"/>
      <c r="F185" s="4"/>
      <c r="G185" s="4"/>
    </row>
    <row r="186" spans="1:7" ht="42" customHeight="1" x14ac:dyDescent="0.2">
      <c r="A186" s="67"/>
      <c r="B186" s="24">
        <v>0</v>
      </c>
      <c r="C186" s="9">
        <v>0</v>
      </c>
      <c r="D186" s="63"/>
      <c r="E186" s="4"/>
      <c r="F186" s="4"/>
      <c r="G186" s="4"/>
    </row>
    <row r="187" spans="1:7" ht="39.75" customHeight="1" x14ac:dyDescent="0.2">
      <c r="A187" s="67" t="s">
        <v>61</v>
      </c>
      <c r="B187" s="24">
        <f>B188+B189</f>
        <v>425000</v>
      </c>
      <c r="C187" s="9">
        <f>C188+C189</f>
        <v>425000</v>
      </c>
      <c r="D187" s="63" t="s">
        <v>128</v>
      </c>
      <c r="E187" s="4"/>
      <c r="F187" s="4"/>
      <c r="G187" s="4"/>
    </row>
    <row r="188" spans="1:7" x14ac:dyDescent="0.2">
      <c r="A188" s="67"/>
      <c r="B188" s="24">
        <v>0</v>
      </c>
      <c r="C188" s="9">
        <v>0</v>
      </c>
      <c r="D188" s="63"/>
      <c r="E188" s="4"/>
      <c r="F188" s="4"/>
      <c r="G188" s="4"/>
    </row>
    <row r="189" spans="1:7" ht="43.5" customHeight="1" x14ac:dyDescent="0.2">
      <c r="A189" s="67"/>
      <c r="B189" s="24">
        <v>425000</v>
      </c>
      <c r="C189" s="9">
        <v>425000</v>
      </c>
      <c r="D189" s="63"/>
      <c r="E189" s="4"/>
      <c r="F189" s="4"/>
      <c r="G189" s="4"/>
    </row>
    <row r="190" spans="1:7" ht="12.75" customHeight="1" x14ac:dyDescent="0.2">
      <c r="A190" s="67" t="s">
        <v>62</v>
      </c>
      <c r="B190" s="24">
        <f t="shared" ref="B190:C192" si="4">B193</f>
        <v>539982</v>
      </c>
      <c r="C190" s="9">
        <f t="shared" si="4"/>
        <v>539982</v>
      </c>
      <c r="D190" s="71" t="s">
        <v>31</v>
      </c>
      <c r="E190" s="4"/>
      <c r="F190" s="4"/>
      <c r="G190" s="4"/>
    </row>
    <row r="191" spans="1:7" x14ac:dyDescent="0.2">
      <c r="A191" s="67"/>
      <c r="B191" s="24">
        <f t="shared" si="4"/>
        <v>0</v>
      </c>
      <c r="C191" s="9">
        <v>0</v>
      </c>
      <c r="D191" s="71"/>
      <c r="E191" s="4"/>
      <c r="F191" s="4"/>
      <c r="G191" s="4"/>
    </row>
    <row r="192" spans="1:7" x14ac:dyDescent="0.2">
      <c r="A192" s="67"/>
      <c r="B192" s="24">
        <f t="shared" si="4"/>
        <v>539982</v>
      </c>
      <c r="C192" s="9">
        <f t="shared" si="4"/>
        <v>539982</v>
      </c>
      <c r="D192" s="71"/>
      <c r="E192" s="4"/>
      <c r="F192" s="4"/>
      <c r="G192" s="4"/>
    </row>
    <row r="193" spans="1:7" ht="21" customHeight="1" x14ac:dyDescent="0.2">
      <c r="A193" s="66" t="s">
        <v>21</v>
      </c>
      <c r="B193" s="24">
        <f>B194+B195</f>
        <v>539982</v>
      </c>
      <c r="C193" s="9">
        <f>C194+C195</f>
        <v>539982</v>
      </c>
      <c r="D193" s="63" t="s">
        <v>139</v>
      </c>
      <c r="E193" s="4"/>
      <c r="F193" s="4"/>
      <c r="G193" s="4"/>
    </row>
    <row r="194" spans="1:7" ht="38.25" customHeight="1" x14ac:dyDescent="0.2">
      <c r="A194" s="66"/>
      <c r="B194" s="24">
        <v>0</v>
      </c>
      <c r="C194" s="9">
        <v>0</v>
      </c>
      <c r="D194" s="63"/>
      <c r="E194" s="4"/>
      <c r="F194" s="4"/>
      <c r="G194" s="4"/>
    </row>
    <row r="195" spans="1:7" ht="30" customHeight="1" x14ac:dyDescent="0.2">
      <c r="A195" s="66"/>
      <c r="B195" s="24">
        <v>539982</v>
      </c>
      <c r="C195" s="9">
        <v>539982</v>
      </c>
      <c r="D195" s="63"/>
      <c r="E195" s="4"/>
      <c r="F195" s="4"/>
      <c r="G195" s="4"/>
    </row>
    <row r="196" spans="1:7" ht="12.75" customHeight="1" x14ac:dyDescent="0.2">
      <c r="A196" s="67" t="s">
        <v>63</v>
      </c>
      <c r="B196" s="21">
        <f t="shared" ref="B196:C198" si="5">B199+B202</f>
        <v>6377880</v>
      </c>
      <c r="C196" s="20">
        <f t="shared" si="5"/>
        <v>6377880</v>
      </c>
      <c r="D196" s="71" t="s">
        <v>31</v>
      </c>
      <c r="E196" s="4"/>
      <c r="F196" s="4"/>
      <c r="G196" s="4"/>
    </row>
    <row r="197" spans="1:7" x14ac:dyDescent="0.2">
      <c r="A197" s="67"/>
      <c r="B197" s="21">
        <f t="shared" si="5"/>
        <v>0</v>
      </c>
      <c r="C197" s="20">
        <v>0</v>
      </c>
      <c r="D197" s="71"/>
      <c r="E197" s="4"/>
      <c r="F197" s="4"/>
      <c r="G197" s="4"/>
    </row>
    <row r="198" spans="1:7" x14ac:dyDescent="0.2">
      <c r="A198" s="67"/>
      <c r="B198" s="21">
        <f t="shared" si="5"/>
        <v>6377880</v>
      </c>
      <c r="C198" s="20">
        <f>C201+C204</f>
        <v>6377880</v>
      </c>
      <c r="D198" s="71"/>
      <c r="E198" s="4"/>
      <c r="F198" s="4"/>
      <c r="G198" s="4"/>
    </row>
    <row r="199" spans="1:7" ht="20.25" customHeight="1" x14ac:dyDescent="0.2">
      <c r="A199" s="67" t="s">
        <v>94</v>
      </c>
      <c r="B199" s="21">
        <f>B200+B201</f>
        <v>5877880</v>
      </c>
      <c r="C199" s="20">
        <f>C200+C201</f>
        <v>5877880</v>
      </c>
      <c r="D199" s="77" t="s">
        <v>207</v>
      </c>
      <c r="E199" s="4"/>
      <c r="F199" s="4"/>
      <c r="G199" s="4"/>
    </row>
    <row r="200" spans="1:7" ht="43.5" customHeight="1" x14ac:dyDescent="0.2">
      <c r="A200" s="67"/>
      <c r="B200" s="21">
        <v>0</v>
      </c>
      <c r="C200" s="20">
        <v>0</v>
      </c>
      <c r="D200" s="77"/>
      <c r="E200" s="4"/>
      <c r="F200" s="4"/>
      <c r="G200" s="4"/>
    </row>
    <row r="201" spans="1:7" ht="28.5" customHeight="1" x14ac:dyDescent="0.2">
      <c r="A201" s="67"/>
      <c r="B201" s="21">
        <v>5877880</v>
      </c>
      <c r="C201" s="20">
        <v>5877880</v>
      </c>
      <c r="D201" s="77"/>
      <c r="E201" s="4"/>
      <c r="F201" s="4"/>
      <c r="G201" s="4"/>
    </row>
    <row r="202" spans="1:7" ht="12.75" customHeight="1" x14ac:dyDescent="0.2">
      <c r="A202" s="67" t="s">
        <v>22</v>
      </c>
      <c r="B202" s="21">
        <f>B203+B204</f>
        <v>500000</v>
      </c>
      <c r="C202" s="20">
        <f>C203+C204</f>
        <v>500000</v>
      </c>
      <c r="D202" s="63" t="s">
        <v>140</v>
      </c>
      <c r="E202" s="4"/>
      <c r="F202" s="4"/>
      <c r="G202" s="4"/>
    </row>
    <row r="203" spans="1:7" x14ac:dyDescent="0.2">
      <c r="A203" s="67"/>
      <c r="B203" s="21">
        <v>0</v>
      </c>
      <c r="C203" s="20">
        <v>0</v>
      </c>
      <c r="D203" s="63"/>
      <c r="E203" s="4"/>
      <c r="F203" s="4"/>
      <c r="G203" s="4"/>
    </row>
    <row r="204" spans="1:7" ht="44.25" customHeight="1" x14ac:dyDescent="0.2">
      <c r="A204" s="67"/>
      <c r="B204" s="21">
        <v>500000</v>
      </c>
      <c r="C204" s="20">
        <v>500000</v>
      </c>
      <c r="D204" s="63"/>
      <c r="E204" s="4"/>
      <c r="F204" s="4"/>
      <c r="G204" s="4"/>
    </row>
    <row r="205" spans="1:7" ht="12.75" customHeight="1" x14ac:dyDescent="0.2">
      <c r="A205" s="67" t="s">
        <v>23</v>
      </c>
      <c r="B205" s="21">
        <f>B206+B207</f>
        <v>2300000</v>
      </c>
      <c r="C205" s="20">
        <f>C206+C207</f>
        <v>2300000</v>
      </c>
      <c r="D205" s="71" t="s">
        <v>31</v>
      </c>
      <c r="E205" s="4"/>
      <c r="F205" s="4"/>
      <c r="G205" s="4"/>
    </row>
    <row r="206" spans="1:7" x14ac:dyDescent="0.2">
      <c r="A206" s="67"/>
      <c r="B206" s="21">
        <v>0</v>
      </c>
      <c r="C206" s="20">
        <v>0</v>
      </c>
      <c r="D206" s="71"/>
      <c r="E206" s="4"/>
      <c r="F206" s="4"/>
      <c r="G206" s="4"/>
    </row>
    <row r="207" spans="1:7" x14ac:dyDescent="0.2">
      <c r="A207" s="67"/>
      <c r="B207" s="21">
        <f>B210</f>
        <v>2300000</v>
      </c>
      <c r="C207" s="20">
        <f>C210</f>
        <v>2300000</v>
      </c>
      <c r="D207" s="71"/>
      <c r="E207" s="4"/>
      <c r="F207" s="4"/>
      <c r="G207" s="4"/>
    </row>
    <row r="208" spans="1:7" ht="19.5" customHeight="1" x14ac:dyDescent="0.2">
      <c r="A208" s="67" t="s">
        <v>24</v>
      </c>
      <c r="B208" s="21">
        <f>B209+B210</f>
        <v>2300000</v>
      </c>
      <c r="C208" s="20">
        <f>C209+C210</f>
        <v>2300000</v>
      </c>
      <c r="D208" s="63" t="s">
        <v>201</v>
      </c>
      <c r="E208" s="4"/>
      <c r="F208" s="4"/>
      <c r="G208" s="4"/>
    </row>
    <row r="209" spans="1:7" ht="39.75" customHeight="1" x14ac:dyDescent="0.2">
      <c r="A209" s="67"/>
      <c r="B209" s="21">
        <v>0</v>
      </c>
      <c r="C209" s="20">
        <v>0</v>
      </c>
      <c r="D209" s="63"/>
      <c r="E209" s="4"/>
      <c r="F209" s="4"/>
      <c r="G209" s="4"/>
    </row>
    <row r="210" spans="1:7" ht="27" customHeight="1" x14ac:dyDescent="0.2">
      <c r="A210" s="67"/>
      <c r="B210" s="21">
        <v>2300000</v>
      </c>
      <c r="C210" s="20">
        <v>2300000</v>
      </c>
      <c r="D210" s="63"/>
      <c r="E210" s="4"/>
      <c r="F210" s="4"/>
      <c r="G210" s="4"/>
    </row>
    <row r="211" spans="1:7" ht="12.75" customHeight="1" x14ac:dyDescent="0.2">
      <c r="A211" s="67" t="s">
        <v>64</v>
      </c>
      <c r="B211" s="21">
        <f>B212+B213</f>
        <v>290000</v>
      </c>
      <c r="C211" s="20">
        <f>C212+C213</f>
        <v>290000</v>
      </c>
      <c r="D211" s="71" t="s">
        <v>31</v>
      </c>
      <c r="E211" s="4"/>
      <c r="F211" s="4"/>
      <c r="G211" s="4"/>
    </row>
    <row r="212" spans="1:7" x14ac:dyDescent="0.2">
      <c r="A212" s="67"/>
      <c r="B212" s="21">
        <f>B215</f>
        <v>0</v>
      </c>
      <c r="C212" s="20">
        <v>0</v>
      </c>
      <c r="D212" s="71"/>
      <c r="E212" s="4"/>
      <c r="F212" s="4"/>
      <c r="G212" s="4"/>
    </row>
    <row r="213" spans="1:7" ht="55.5" customHeight="1" x14ac:dyDescent="0.2">
      <c r="A213" s="67"/>
      <c r="B213" s="21">
        <f>B216</f>
        <v>290000</v>
      </c>
      <c r="C213" s="20">
        <f>C216</f>
        <v>290000</v>
      </c>
      <c r="D213" s="71"/>
      <c r="E213" s="4"/>
      <c r="F213" s="4"/>
      <c r="G213" s="4"/>
    </row>
    <row r="214" spans="1:7" ht="33" customHeight="1" x14ac:dyDescent="0.2">
      <c r="A214" s="67" t="s">
        <v>25</v>
      </c>
      <c r="B214" s="28">
        <f>B215+B216</f>
        <v>290000</v>
      </c>
      <c r="C214" s="11">
        <f>C215+C216</f>
        <v>290000</v>
      </c>
      <c r="D214" s="63" t="s">
        <v>194</v>
      </c>
      <c r="E214" s="4"/>
      <c r="F214" s="4"/>
      <c r="G214" s="4"/>
    </row>
    <row r="215" spans="1:7" ht="43.5" customHeight="1" x14ac:dyDescent="0.2">
      <c r="A215" s="67"/>
      <c r="B215" s="28">
        <v>0</v>
      </c>
      <c r="C215" s="11">
        <v>0</v>
      </c>
      <c r="D215" s="63"/>
      <c r="E215" s="4"/>
      <c r="F215" s="4"/>
      <c r="G215" s="4"/>
    </row>
    <row r="216" spans="1:7" ht="24.75" customHeight="1" x14ac:dyDescent="0.2">
      <c r="A216" s="67"/>
      <c r="B216" s="28">
        <v>290000</v>
      </c>
      <c r="C216" s="11">
        <v>290000</v>
      </c>
      <c r="D216" s="63"/>
      <c r="E216" s="4"/>
      <c r="F216" s="4"/>
      <c r="G216" s="4"/>
    </row>
    <row r="217" spans="1:7" ht="12.75" customHeight="1" x14ac:dyDescent="0.2">
      <c r="A217" s="64" t="s">
        <v>26</v>
      </c>
      <c r="B217" s="28">
        <f>B218+B219</f>
        <v>0</v>
      </c>
      <c r="C217" s="11">
        <f>C218+C219</f>
        <v>0</v>
      </c>
      <c r="D217" s="71" t="s">
        <v>31</v>
      </c>
      <c r="E217" s="4"/>
      <c r="F217" s="4"/>
      <c r="G217" s="4"/>
    </row>
    <row r="218" spans="1:7" x14ac:dyDescent="0.2">
      <c r="A218" s="64"/>
      <c r="B218" s="28">
        <v>0</v>
      </c>
      <c r="C218" s="11">
        <v>0</v>
      </c>
      <c r="D218" s="71"/>
      <c r="E218" s="4"/>
      <c r="F218" s="4"/>
      <c r="G218" s="4"/>
    </row>
    <row r="219" spans="1:7" x14ac:dyDescent="0.2">
      <c r="A219" s="64"/>
      <c r="B219" s="28">
        <f>B222+B225</f>
        <v>0</v>
      </c>
      <c r="C219" s="11">
        <f>C222+C225</f>
        <v>0</v>
      </c>
      <c r="D219" s="71"/>
      <c r="E219" s="4"/>
      <c r="F219" s="4"/>
      <c r="G219" s="4"/>
    </row>
    <row r="220" spans="1:7" ht="60" customHeight="1" x14ac:dyDescent="0.2">
      <c r="A220" s="67" t="s">
        <v>27</v>
      </c>
      <c r="B220" s="28">
        <f>B221+B222</f>
        <v>0</v>
      </c>
      <c r="C220" s="11">
        <f>C221+C222</f>
        <v>0</v>
      </c>
      <c r="D220" s="63" t="s">
        <v>180</v>
      </c>
      <c r="E220" s="4"/>
      <c r="F220" s="4"/>
      <c r="G220" s="4"/>
    </row>
    <row r="221" spans="1:7" ht="75.75" customHeight="1" x14ac:dyDescent="0.2">
      <c r="A221" s="67"/>
      <c r="B221" s="28">
        <v>0</v>
      </c>
      <c r="C221" s="11">
        <v>0</v>
      </c>
      <c r="D221" s="63"/>
      <c r="E221" s="4"/>
      <c r="F221" s="4"/>
      <c r="G221" s="4"/>
    </row>
    <row r="222" spans="1:7" ht="126.75" customHeight="1" x14ac:dyDescent="0.2">
      <c r="A222" s="67"/>
      <c r="B222" s="28">
        <v>0</v>
      </c>
      <c r="C222" s="11">
        <v>0</v>
      </c>
      <c r="D222" s="63"/>
      <c r="E222" s="4"/>
      <c r="F222" s="4"/>
      <c r="G222" s="4"/>
    </row>
    <row r="223" spans="1:7" ht="18.75" customHeight="1" x14ac:dyDescent="0.2">
      <c r="A223" s="67" t="s">
        <v>28</v>
      </c>
      <c r="B223" s="28">
        <f>B224+B225</f>
        <v>0</v>
      </c>
      <c r="C223" s="11">
        <f>C224+C225</f>
        <v>0</v>
      </c>
      <c r="D223" s="63" t="s">
        <v>134</v>
      </c>
      <c r="E223" s="4"/>
      <c r="F223" s="4"/>
      <c r="G223" s="4"/>
    </row>
    <row r="224" spans="1:7" ht="42" customHeight="1" x14ac:dyDescent="0.2">
      <c r="A224" s="67"/>
      <c r="B224" s="28">
        <v>0</v>
      </c>
      <c r="C224" s="11">
        <v>0</v>
      </c>
      <c r="D224" s="63"/>
      <c r="E224" s="4"/>
      <c r="F224" s="4"/>
      <c r="G224" s="4"/>
    </row>
    <row r="225" spans="1:7" ht="31.5" customHeight="1" x14ac:dyDescent="0.2">
      <c r="A225" s="67"/>
      <c r="B225" s="28">
        <v>0</v>
      </c>
      <c r="C225" s="11">
        <v>0</v>
      </c>
      <c r="D225" s="63"/>
      <c r="E225" s="4"/>
      <c r="F225" s="4"/>
      <c r="G225" s="4"/>
    </row>
    <row r="226" spans="1:7" ht="116.25" customHeight="1" x14ac:dyDescent="0.2">
      <c r="A226" s="64" t="s">
        <v>29</v>
      </c>
      <c r="B226" s="28">
        <v>0</v>
      </c>
      <c r="C226" s="11">
        <v>0</v>
      </c>
      <c r="D226" s="63" t="s">
        <v>220</v>
      </c>
      <c r="E226" s="4"/>
      <c r="F226" s="4"/>
      <c r="G226" s="4"/>
    </row>
    <row r="227" spans="1:7" ht="133.5" customHeight="1" x14ac:dyDescent="0.2">
      <c r="A227" s="64"/>
      <c r="B227" s="28">
        <v>0</v>
      </c>
      <c r="C227" s="11">
        <v>0</v>
      </c>
      <c r="D227" s="63"/>
      <c r="E227" s="4"/>
      <c r="F227" s="4"/>
      <c r="G227" s="4"/>
    </row>
    <row r="228" spans="1:7" ht="147" customHeight="1" x14ac:dyDescent="0.2">
      <c r="A228" s="64"/>
      <c r="B228" s="28">
        <v>0</v>
      </c>
      <c r="C228" s="11">
        <v>0</v>
      </c>
      <c r="D228" s="63"/>
      <c r="E228" s="4"/>
      <c r="F228" s="4"/>
      <c r="G228" s="4"/>
    </row>
    <row r="229" spans="1:7" ht="20.25" customHeight="1" x14ac:dyDescent="0.2">
      <c r="A229" s="67" t="s">
        <v>111</v>
      </c>
      <c r="B229" s="28">
        <v>0</v>
      </c>
      <c r="C229" s="11">
        <v>0</v>
      </c>
      <c r="D229" s="65" t="s">
        <v>31</v>
      </c>
      <c r="E229" s="4"/>
      <c r="F229" s="4"/>
      <c r="G229" s="4"/>
    </row>
    <row r="230" spans="1:7" ht="43.5" customHeight="1" x14ac:dyDescent="0.2">
      <c r="A230" s="67"/>
      <c r="B230" s="28">
        <v>0</v>
      </c>
      <c r="C230" s="11">
        <v>0</v>
      </c>
      <c r="D230" s="65"/>
      <c r="E230" s="4"/>
      <c r="F230" s="4"/>
      <c r="G230" s="4"/>
    </row>
    <row r="231" spans="1:7" ht="30.75" customHeight="1" x14ac:dyDescent="0.2">
      <c r="A231" s="67"/>
      <c r="B231" s="28">
        <v>0</v>
      </c>
      <c r="C231" s="11">
        <v>0</v>
      </c>
      <c r="D231" s="65"/>
      <c r="E231" s="4"/>
      <c r="F231" s="4"/>
      <c r="G231" s="4"/>
    </row>
    <row r="232" spans="1:7" ht="15.75" customHeight="1" x14ac:dyDescent="0.2">
      <c r="A232" s="67" t="s">
        <v>112</v>
      </c>
      <c r="B232" s="28">
        <v>0</v>
      </c>
      <c r="C232" s="11">
        <v>0</v>
      </c>
      <c r="D232" s="63" t="s">
        <v>202</v>
      </c>
      <c r="E232" s="4"/>
      <c r="F232" s="4"/>
      <c r="G232" s="4"/>
    </row>
    <row r="233" spans="1:7" ht="37.5" customHeight="1" x14ac:dyDescent="0.2">
      <c r="A233" s="67"/>
      <c r="B233" s="28">
        <v>0</v>
      </c>
      <c r="C233" s="11">
        <v>0</v>
      </c>
      <c r="D233" s="63"/>
      <c r="E233" s="4"/>
      <c r="F233" s="4"/>
      <c r="G233" s="4"/>
    </row>
    <row r="234" spans="1:7" ht="24" customHeight="1" x14ac:dyDescent="0.2">
      <c r="A234" s="67"/>
      <c r="B234" s="28">
        <v>0</v>
      </c>
      <c r="C234" s="11">
        <v>0</v>
      </c>
      <c r="D234" s="63"/>
      <c r="E234" s="4"/>
      <c r="F234" s="4"/>
      <c r="G234" s="4"/>
    </row>
    <row r="235" spans="1:7" ht="20.25" customHeight="1" x14ac:dyDescent="0.2">
      <c r="A235" s="67" t="s">
        <v>188</v>
      </c>
      <c r="B235" s="28">
        <v>0</v>
      </c>
      <c r="C235" s="11">
        <v>0</v>
      </c>
      <c r="D235" s="63" t="s">
        <v>189</v>
      </c>
      <c r="E235" s="4"/>
      <c r="F235" s="4"/>
      <c r="G235" s="4"/>
    </row>
    <row r="236" spans="1:7" ht="43.5" customHeight="1" x14ac:dyDescent="0.2">
      <c r="A236" s="67"/>
      <c r="B236" s="28">
        <v>0</v>
      </c>
      <c r="C236" s="11">
        <v>0</v>
      </c>
      <c r="D236" s="63"/>
      <c r="E236" s="4"/>
      <c r="F236" s="4"/>
      <c r="G236" s="4"/>
    </row>
    <row r="237" spans="1:7" ht="53.25" customHeight="1" x14ac:dyDescent="0.2">
      <c r="A237" s="67"/>
      <c r="B237" s="28">
        <v>0</v>
      </c>
      <c r="C237" s="11">
        <v>0</v>
      </c>
      <c r="D237" s="63"/>
      <c r="E237" s="4"/>
      <c r="F237" s="4"/>
      <c r="G237" s="4"/>
    </row>
    <row r="238" spans="1:7" x14ac:dyDescent="0.2">
      <c r="A238" s="66" t="s">
        <v>30</v>
      </c>
      <c r="B238" s="22">
        <f>B239+B240</f>
        <v>26388822.68</v>
      </c>
      <c r="C238" s="15">
        <f>C239+C240</f>
        <v>26384218.079999998</v>
      </c>
      <c r="D238" s="71" t="s">
        <v>31</v>
      </c>
      <c r="E238" s="4"/>
      <c r="F238" s="4"/>
      <c r="G238" s="4"/>
    </row>
    <row r="239" spans="1:7" x14ac:dyDescent="0.2">
      <c r="A239" s="66"/>
      <c r="B239" s="22">
        <f>B8+B128+B137+B149+B176+B188+B203+B218+B227+B17+B41+B59+B89+B119+B134+B155+B182+B191+B197+B206+B212</f>
        <v>106700</v>
      </c>
      <c r="C239" s="15">
        <v>106700</v>
      </c>
      <c r="D239" s="71"/>
      <c r="E239" s="4"/>
      <c r="F239" s="4"/>
      <c r="G239" s="4"/>
    </row>
    <row r="240" spans="1:7" ht="54.75" customHeight="1" x14ac:dyDescent="0.2">
      <c r="A240" s="66"/>
      <c r="B240" s="22">
        <f>B9+B129+B150+B177+B219+B228+B18+B42+B60+B90+B120+B135+B156+B183+B192+B198+B207+B213</f>
        <v>26282122.68</v>
      </c>
      <c r="C240" s="15">
        <f>C9+C129+C150+C177+C219+C228+C18+C42+C60+C90+C120+C135+C156+C183+C192+C198+C207+C213</f>
        <v>26277518.079999998</v>
      </c>
      <c r="D240" s="71"/>
      <c r="E240" s="4"/>
      <c r="F240" s="4"/>
      <c r="G240" s="4"/>
    </row>
    <row r="241" spans="1:7" ht="18.75" customHeight="1" x14ac:dyDescent="0.2">
      <c r="A241" s="64" t="s">
        <v>33</v>
      </c>
      <c r="B241" s="64"/>
      <c r="C241" s="64"/>
      <c r="D241" s="64"/>
      <c r="E241" s="5"/>
      <c r="F241" s="5"/>
      <c r="G241" s="5"/>
    </row>
    <row r="242" spans="1:7" ht="12.75" customHeight="1" x14ac:dyDescent="0.2">
      <c r="A242" s="67" t="s">
        <v>65</v>
      </c>
      <c r="B242" s="22">
        <v>0</v>
      </c>
      <c r="C242" s="10"/>
      <c r="D242" s="71" t="s">
        <v>31</v>
      </c>
      <c r="E242" s="4"/>
      <c r="F242" s="4"/>
      <c r="G242" s="4"/>
    </row>
    <row r="243" spans="1:7" x14ac:dyDescent="0.2">
      <c r="A243" s="67"/>
      <c r="B243" s="22">
        <v>0</v>
      </c>
      <c r="C243" s="10"/>
      <c r="D243" s="71"/>
      <c r="E243" s="4"/>
      <c r="F243" s="4"/>
      <c r="G243" s="4"/>
    </row>
    <row r="244" spans="1:7" ht="42.75" customHeight="1" x14ac:dyDescent="0.2">
      <c r="A244" s="67"/>
      <c r="B244" s="22">
        <v>0</v>
      </c>
      <c r="C244" s="10"/>
      <c r="D244" s="71"/>
      <c r="E244" s="4"/>
      <c r="F244" s="4"/>
      <c r="G244" s="4"/>
    </row>
    <row r="245" spans="1:7" ht="12.75" customHeight="1" x14ac:dyDescent="0.2">
      <c r="A245" s="67" t="s">
        <v>34</v>
      </c>
      <c r="B245" s="42">
        <v>0</v>
      </c>
      <c r="C245" s="41"/>
      <c r="D245" s="63" t="s">
        <v>190</v>
      </c>
      <c r="E245" s="4"/>
      <c r="F245" s="4"/>
      <c r="G245" s="4"/>
    </row>
    <row r="246" spans="1:7" x14ac:dyDescent="0.2">
      <c r="A246" s="67"/>
      <c r="B246" s="42">
        <v>0</v>
      </c>
      <c r="C246" s="41"/>
      <c r="D246" s="63"/>
      <c r="E246" s="4"/>
      <c r="F246" s="4"/>
      <c r="G246" s="4"/>
    </row>
    <row r="247" spans="1:7" ht="31.5" customHeight="1" x14ac:dyDescent="0.2">
      <c r="A247" s="67"/>
      <c r="B247" s="42">
        <v>0</v>
      </c>
      <c r="C247" s="41"/>
      <c r="D247" s="63"/>
      <c r="E247" s="4"/>
      <c r="F247" s="4"/>
      <c r="G247" s="4"/>
    </row>
    <row r="248" spans="1:7" ht="24" customHeight="1" x14ac:dyDescent="0.2">
      <c r="A248" s="67" t="s">
        <v>89</v>
      </c>
      <c r="B248" s="46">
        <v>0</v>
      </c>
      <c r="C248" s="45"/>
      <c r="D248" s="63" t="s">
        <v>206</v>
      </c>
      <c r="E248" s="4"/>
      <c r="F248" s="4"/>
      <c r="G248" s="4"/>
    </row>
    <row r="249" spans="1:7" x14ac:dyDescent="0.2">
      <c r="A249" s="67"/>
      <c r="B249" s="46">
        <v>0</v>
      </c>
      <c r="C249" s="45"/>
      <c r="D249" s="63"/>
      <c r="E249" s="4"/>
      <c r="F249" s="4"/>
      <c r="G249" s="4"/>
    </row>
    <row r="250" spans="1:7" ht="85.5" customHeight="1" x14ac:dyDescent="0.2">
      <c r="A250" s="67"/>
      <c r="B250" s="46">
        <v>0</v>
      </c>
      <c r="C250" s="45"/>
      <c r="D250" s="63"/>
      <c r="E250" s="4"/>
      <c r="F250" s="4"/>
      <c r="G250" s="4"/>
    </row>
    <row r="251" spans="1:7" ht="12.75" customHeight="1" x14ac:dyDescent="0.2">
      <c r="A251" s="67" t="s">
        <v>95</v>
      </c>
      <c r="B251" s="22">
        <v>0</v>
      </c>
      <c r="C251" s="10"/>
      <c r="D251" s="63" t="s">
        <v>203</v>
      </c>
      <c r="E251" s="4"/>
      <c r="F251" s="4"/>
      <c r="G251" s="4"/>
    </row>
    <row r="252" spans="1:7" x14ac:dyDescent="0.2">
      <c r="A252" s="67"/>
      <c r="B252" s="22">
        <v>0</v>
      </c>
      <c r="C252" s="10"/>
      <c r="D252" s="63"/>
      <c r="E252" s="4"/>
      <c r="F252" s="4"/>
      <c r="G252" s="4"/>
    </row>
    <row r="253" spans="1:7" ht="30.75" customHeight="1" x14ac:dyDescent="0.2">
      <c r="A253" s="67"/>
      <c r="B253" s="22">
        <v>0</v>
      </c>
      <c r="C253" s="10"/>
      <c r="D253" s="63"/>
      <c r="E253" s="4"/>
      <c r="F253" s="4"/>
      <c r="G253" s="4"/>
    </row>
    <row r="254" spans="1:7" ht="12.75" customHeight="1" x14ac:dyDescent="0.2">
      <c r="A254" s="67" t="s">
        <v>66</v>
      </c>
      <c r="B254" s="22">
        <f>B255+B256</f>
        <v>0</v>
      </c>
      <c r="C254" s="10"/>
      <c r="D254" s="63" t="s">
        <v>181</v>
      </c>
      <c r="E254" s="4"/>
      <c r="F254" s="4"/>
      <c r="G254" s="4"/>
    </row>
    <row r="255" spans="1:7" x14ac:dyDescent="0.2">
      <c r="A255" s="67"/>
      <c r="B255" s="22">
        <v>0</v>
      </c>
      <c r="C255" s="10"/>
      <c r="D255" s="63"/>
      <c r="E255" s="4"/>
      <c r="F255" s="4"/>
      <c r="G255" s="4"/>
    </row>
    <row r="256" spans="1:7" ht="34.5" customHeight="1" x14ac:dyDescent="0.2">
      <c r="A256" s="67"/>
      <c r="B256" s="22">
        <v>0</v>
      </c>
      <c r="C256" s="10"/>
      <c r="D256" s="63"/>
      <c r="E256" s="4"/>
      <c r="F256" s="4"/>
      <c r="G256" s="4"/>
    </row>
    <row r="257" spans="1:7" ht="12.75" customHeight="1" x14ac:dyDescent="0.2">
      <c r="A257" s="67" t="s">
        <v>67</v>
      </c>
      <c r="B257" s="22">
        <f>B258+B259</f>
        <v>0</v>
      </c>
      <c r="C257" s="10"/>
      <c r="D257" s="71" t="s">
        <v>31</v>
      </c>
      <c r="E257" s="4"/>
      <c r="F257" s="4"/>
      <c r="G257" s="4"/>
    </row>
    <row r="258" spans="1:7" x14ac:dyDescent="0.2">
      <c r="A258" s="67"/>
      <c r="B258" s="22">
        <v>0</v>
      </c>
      <c r="C258" s="10"/>
      <c r="D258" s="71"/>
      <c r="E258" s="4"/>
      <c r="F258" s="4"/>
      <c r="G258" s="4"/>
    </row>
    <row r="259" spans="1:7" x14ac:dyDescent="0.2">
      <c r="A259" s="67"/>
      <c r="B259" s="22">
        <v>0</v>
      </c>
      <c r="C259" s="10"/>
      <c r="D259" s="71"/>
      <c r="E259" s="4"/>
      <c r="F259" s="4"/>
      <c r="G259" s="4"/>
    </row>
    <row r="260" spans="1:7" ht="15.75" customHeight="1" x14ac:dyDescent="0.2">
      <c r="A260" s="67" t="s">
        <v>85</v>
      </c>
      <c r="B260" s="22">
        <f>B261+B262</f>
        <v>0</v>
      </c>
      <c r="C260" s="10"/>
      <c r="D260" s="63" t="s">
        <v>135</v>
      </c>
      <c r="E260" s="4"/>
      <c r="F260" s="4"/>
      <c r="G260" s="4"/>
    </row>
    <row r="261" spans="1:7" ht="41.25" customHeight="1" x14ac:dyDescent="0.2">
      <c r="A261" s="67"/>
      <c r="B261" s="22">
        <v>0</v>
      </c>
      <c r="C261" s="10"/>
      <c r="D261" s="63"/>
      <c r="E261" s="4"/>
      <c r="F261" s="4"/>
      <c r="G261" s="4"/>
    </row>
    <row r="262" spans="1:7" ht="30.75" customHeight="1" x14ac:dyDescent="0.2">
      <c r="A262" s="67"/>
      <c r="B262" s="22">
        <v>0</v>
      </c>
      <c r="C262" s="10"/>
      <c r="D262" s="63"/>
      <c r="E262" s="4"/>
      <c r="F262" s="4"/>
      <c r="G262" s="4"/>
    </row>
    <row r="263" spans="1:7" ht="28.5" customHeight="1" x14ac:dyDescent="0.2">
      <c r="A263" s="67" t="s">
        <v>114</v>
      </c>
      <c r="B263" s="22">
        <v>0</v>
      </c>
      <c r="C263" s="10"/>
      <c r="D263" s="63" t="s">
        <v>196</v>
      </c>
      <c r="E263" s="4"/>
      <c r="F263" s="4"/>
      <c r="G263" s="4"/>
    </row>
    <row r="264" spans="1:7" ht="37.5" customHeight="1" x14ac:dyDescent="0.2">
      <c r="A264" s="67"/>
      <c r="B264" s="22">
        <v>0</v>
      </c>
      <c r="C264" s="10"/>
      <c r="D264" s="63"/>
      <c r="E264" s="4"/>
      <c r="F264" s="4"/>
      <c r="G264" s="4"/>
    </row>
    <row r="265" spans="1:7" ht="23.25" customHeight="1" x14ac:dyDescent="0.2">
      <c r="A265" s="67"/>
      <c r="B265" s="22">
        <v>0</v>
      </c>
      <c r="C265" s="10"/>
      <c r="D265" s="63"/>
      <c r="E265" s="4"/>
      <c r="F265" s="4"/>
      <c r="G265" s="4"/>
    </row>
    <row r="266" spans="1:7" s="8" customFormat="1" ht="12.75" customHeight="1" x14ac:dyDescent="0.2">
      <c r="A266" s="67" t="s">
        <v>68</v>
      </c>
      <c r="B266" s="22">
        <f t="shared" ref="B266:C268" si="6">B269</f>
        <v>0</v>
      </c>
      <c r="C266" s="18">
        <f t="shared" si="6"/>
        <v>0</v>
      </c>
      <c r="D266" s="71" t="s">
        <v>31</v>
      </c>
      <c r="E266" s="7"/>
      <c r="F266" s="7"/>
      <c r="G266" s="7"/>
    </row>
    <row r="267" spans="1:7" s="8" customFormat="1" ht="30" customHeight="1" x14ac:dyDescent="0.2">
      <c r="A267" s="67"/>
      <c r="B267" s="22">
        <f t="shared" si="6"/>
        <v>0</v>
      </c>
      <c r="C267" s="18">
        <v>0</v>
      </c>
      <c r="D267" s="71"/>
      <c r="E267" s="7"/>
      <c r="F267" s="7"/>
      <c r="G267" s="7"/>
    </row>
    <row r="268" spans="1:7" s="8" customFormat="1" x14ac:dyDescent="0.2">
      <c r="A268" s="67"/>
      <c r="B268" s="22">
        <f t="shared" si="6"/>
        <v>0</v>
      </c>
      <c r="C268" s="18">
        <v>0</v>
      </c>
      <c r="D268" s="71"/>
      <c r="E268" s="7"/>
      <c r="F268" s="7"/>
      <c r="G268" s="7"/>
    </row>
    <row r="269" spans="1:7" s="8" customFormat="1" ht="11.25" customHeight="1" x14ac:dyDescent="0.2">
      <c r="A269" s="67" t="s">
        <v>69</v>
      </c>
      <c r="B269" s="22">
        <f>B270+B271</f>
        <v>0</v>
      </c>
      <c r="C269" s="18">
        <f>C270+C271</f>
        <v>0</v>
      </c>
      <c r="D269" s="63" t="s">
        <v>136</v>
      </c>
      <c r="E269" s="7"/>
      <c r="F269" s="7"/>
      <c r="G269" s="7"/>
    </row>
    <row r="270" spans="1:7" s="8" customFormat="1" x14ac:dyDescent="0.2">
      <c r="A270" s="67"/>
      <c r="B270" s="22">
        <v>0</v>
      </c>
      <c r="C270" s="18">
        <v>0</v>
      </c>
      <c r="D270" s="63"/>
      <c r="E270" s="7"/>
      <c r="F270" s="7"/>
      <c r="G270" s="7"/>
    </row>
    <row r="271" spans="1:7" s="8" customFormat="1" ht="25.5" customHeight="1" x14ac:dyDescent="0.2">
      <c r="A271" s="67"/>
      <c r="B271" s="22">
        <v>0</v>
      </c>
      <c r="C271" s="18">
        <v>0</v>
      </c>
      <c r="D271" s="63"/>
      <c r="E271" s="7"/>
      <c r="F271" s="7"/>
      <c r="G271" s="7"/>
    </row>
    <row r="272" spans="1:7" x14ac:dyDescent="0.2">
      <c r="A272" s="67" t="s">
        <v>70</v>
      </c>
      <c r="B272" s="22">
        <f>B273+B274</f>
        <v>0</v>
      </c>
      <c r="C272" s="10"/>
      <c r="D272" s="71" t="s">
        <v>31</v>
      </c>
      <c r="E272" s="4"/>
      <c r="F272" s="4"/>
      <c r="G272" s="4"/>
    </row>
    <row r="273" spans="1:7" x14ac:dyDescent="0.2">
      <c r="A273" s="67"/>
      <c r="B273" s="22">
        <v>0</v>
      </c>
      <c r="C273" s="10"/>
      <c r="D273" s="71"/>
      <c r="E273" s="4"/>
      <c r="F273" s="4"/>
      <c r="G273" s="4"/>
    </row>
    <row r="274" spans="1:7" ht="71.25" customHeight="1" x14ac:dyDescent="0.2">
      <c r="A274" s="67"/>
      <c r="B274" s="22">
        <v>0</v>
      </c>
      <c r="C274" s="10"/>
      <c r="D274" s="71"/>
      <c r="E274" s="4"/>
      <c r="F274" s="4"/>
      <c r="G274" s="4"/>
    </row>
    <row r="275" spans="1:7" ht="106.5" customHeight="1" x14ac:dyDescent="0.2">
      <c r="A275" s="67" t="s">
        <v>71</v>
      </c>
      <c r="B275" s="22">
        <v>0</v>
      </c>
      <c r="C275" s="10"/>
      <c r="D275" s="63" t="s">
        <v>221</v>
      </c>
      <c r="E275" s="4"/>
      <c r="F275" s="4"/>
      <c r="G275" s="4"/>
    </row>
    <row r="276" spans="1:7" ht="204" customHeight="1" x14ac:dyDescent="0.2">
      <c r="A276" s="67"/>
      <c r="B276" s="22">
        <v>0</v>
      </c>
      <c r="C276" s="10"/>
      <c r="D276" s="63"/>
      <c r="E276" s="4"/>
      <c r="F276" s="4"/>
      <c r="G276" s="4"/>
    </row>
    <row r="277" spans="1:7" ht="240" customHeight="1" x14ac:dyDescent="0.2">
      <c r="A277" s="67"/>
      <c r="B277" s="22">
        <v>0</v>
      </c>
      <c r="C277" s="10"/>
      <c r="D277" s="63"/>
      <c r="E277" s="4"/>
      <c r="F277" s="4"/>
      <c r="G277" s="4"/>
    </row>
    <row r="278" spans="1:7" ht="12.75" customHeight="1" x14ac:dyDescent="0.2">
      <c r="A278" s="67" t="s">
        <v>72</v>
      </c>
      <c r="B278" s="22">
        <f>B279+B280</f>
        <v>0</v>
      </c>
      <c r="C278" s="10"/>
      <c r="D278" s="71" t="s">
        <v>31</v>
      </c>
      <c r="E278" s="4"/>
      <c r="F278" s="4"/>
      <c r="G278" s="4"/>
    </row>
    <row r="279" spans="1:7" x14ac:dyDescent="0.2">
      <c r="A279" s="67"/>
      <c r="B279" s="22">
        <f>B283+B286+B289+B292</f>
        <v>0</v>
      </c>
      <c r="C279" s="10"/>
      <c r="D279" s="71"/>
      <c r="E279" s="4"/>
      <c r="F279" s="4"/>
      <c r="G279" s="4"/>
    </row>
    <row r="280" spans="1:7" ht="36" customHeight="1" x14ac:dyDescent="0.2">
      <c r="A280" s="67"/>
      <c r="B280" s="22">
        <f>B284+B287+B290+B293</f>
        <v>0</v>
      </c>
      <c r="C280" s="10"/>
      <c r="D280" s="71"/>
      <c r="E280" s="4"/>
      <c r="F280" s="4"/>
      <c r="G280" s="4"/>
    </row>
    <row r="281" spans="1:7" ht="23.25" customHeight="1" x14ac:dyDescent="0.2">
      <c r="A281" s="67" t="s">
        <v>73</v>
      </c>
      <c r="B281" s="75"/>
      <c r="C281" s="76"/>
      <c r="D281" s="63" t="s">
        <v>184</v>
      </c>
      <c r="E281" s="4"/>
      <c r="F281" s="4"/>
      <c r="G281" s="4"/>
    </row>
    <row r="282" spans="1:7" ht="9" customHeight="1" x14ac:dyDescent="0.2">
      <c r="A282" s="67"/>
      <c r="B282" s="75"/>
      <c r="C282" s="76"/>
      <c r="D282" s="63"/>
      <c r="E282" s="4"/>
      <c r="F282" s="4"/>
      <c r="G282" s="4"/>
    </row>
    <row r="283" spans="1:7" ht="54.75" customHeight="1" x14ac:dyDescent="0.2">
      <c r="A283" s="67"/>
      <c r="B283" s="22">
        <v>0</v>
      </c>
      <c r="C283" s="10"/>
      <c r="D283" s="63"/>
      <c r="E283" s="4"/>
      <c r="F283" s="4"/>
      <c r="G283" s="4"/>
    </row>
    <row r="284" spans="1:7" ht="46.5" customHeight="1" x14ac:dyDescent="0.2">
      <c r="A284" s="67"/>
      <c r="B284" s="22">
        <v>0</v>
      </c>
      <c r="C284" s="10"/>
      <c r="D284" s="63"/>
      <c r="E284" s="4"/>
      <c r="F284" s="4"/>
      <c r="G284" s="4"/>
    </row>
    <row r="285" spans="1:7" ht="21" customHeight="1" x14ac:dyDescent="0.2">
      <c r="A285" s="67" t="s">
        <v>74</v>
      </c>
      <c r="B285" s="22">
        <v>0</v>
      </c>
      <c r="C285" s="10"/>
      <c r="D285" s="63" t="s">
        <v>182</v>
      </c>
      <c r="E285" s="4"/>
      <c r="F285" s="4"/>
      <c r="G285" s="4"/>
    </row>
    <row r="286" spans="1:7" ht="36.75" customHeight="1" x14ac:dyDescent="0.2">
      <c r="A286" s="67"/>
      <c r="B286" s="22">
        <v>0</v>
      </c>
      <c r="C286" s="10"/>
      <c r="D286" s="63"/>
      <c r="E286" s="4"/>
      <c r="F286" s="4"/>
      <c r="G286" s="4"/>
    </row>
    <row r="287" spans="1:7" ht="39.75" customHeight="1" x14ac:dyDescent="0.2">
      <c r="A287" s="67"/>
      <c r="B287" s="22">
        <v>0</v>
      </c>
      <c r="C287" s="10"/>
      <c r="D287" s="63"/>
      <c r="E287" s="4"/>
      <c r="F287" s="4"/>
      <c r="G287" s="4"/>
    </row>
    <row r="288" spans="1:7" ht="87" customHeight="1" x14ac:dyDescent="0.2">
      <c r="A288" s="67" t="s">
        <v>75</v>
      </c>
      <c r="B288" s="22">
        <v>0</v>
      </c>
      <c r="C288" s="10"/>
      <c r="D288" s="63" t="s">
        <v>185</v>
      </c>
      <c r="E288" s="4"/>
      <c r="F288" s="4"/>
      <c r="G288" s="4"/>
    </row>
    <row r="289" spans="1:7" ht="140.25" customHeight="1" x14ac:dyDescent="0.2">
      <c r="A289" s="67"/>
      <c r="B289" s="22">
        <v>0</v>
      </c>
      <c r="C289" s="10"/>
      <c r="D289" s="63"/>
      <c r="E289" s="4"/>
      <c r="F289" s="4"/>
      <c r="G289" s="4"/>
    </row>
    <row r="290" spans="1:7" ht="220.5" customHeight="1" x14ac:dyDescent="0.2">
      <c r="A290" s="67"/>
      <c r="B290" s="22">
        <v>0</v>
      </c>
      <c r="C290" s="10"/>
      <c r="D290" s="63"/>
      <c r="E290" s="4"/>
      <c r="F290" s="4"/>
      <c r="G290" s="4"/>
    </row>
    <row r="291" spans="1:7" ht="47.25" customHeight="1" x14ac:dyDescent="0.2">
      <c r="A291" s="67" t="s">
        <v>76</v>
      </c>
      <c r="B291" s="29">
        <f>B292+B293</f>
        <v>0</v>
      </c>
      <c r="C291" s="12"/>
      <c r="D291" s="63" t="s">
        <v>183</v>
      </c>
      <c r="E291" s="4"/>
      <c r="F291" s="4"/>
      <c r="G291" s="4"/>
    </row>
    <row r="292" spans="1:7" ht="38.25" customHeight="1" x14ac:dyDescent="0.2">
      <c r="A292" s="67"/>
      <c r="B292" s="29">
        <v>0</v>
      </c>
      <c r="C292" s="12"/>
      <c r="D292" s="63"/>
      <c r="E292" s="4"/>
      <c r="F292" s="4"/>
      <c r="G292" s="4"/>
    </row>
    <row r="293" spans="1:7" ht="63.75" customHeight="1" x14ac:dyDescent="0.2">
      <c r="A293" s="67"/>
      <c r="B293" s="29">
        <v>0</v>
      </c>
      <c r="C293" s="12"/>
      <c r="D293" s="63"/>
      <c r="E293" s="4"/>
      <c r="F293" s="4"/>
      <c r="G293" s="4"/>
    </row>
    <row r="294" spans="1:7" x14ac:dyDescent="0.2">
      <c r="A294" s="67" t="s">
        <v>77</v>
      </c>
      <c r="B294" s="22">
        <f>B295+B296</f>
        <v>141132</v>
      </c>
      <c r="C294" s="17">
        <f>C295+C296</f>
        <v>141132</v>
      </c>
      <c r="D294" s="71" t="s">
        <v>31</v>
      </c>
      <c r="E294" s="4"/>
      <c r="F294" s="4"/>
      <c r="G294" s="4"/>
    </row>
    <row r="295" spans="1:7" x14ac:dyDescent="0.2">
      <c r="A295" s="67"/>
      <c r="B295" s="22">
        <v>0</v>
      </c>
      <c r="C295" s="17">
        <v>0</v>
      </c>
      <c r="D295" s="71"/>
      <c r="E295" s="4"/>
      <c r="F295" s="4"/>
      <c r="G295" s="4"/>
    </row>
    <row r="296" spans="1:7" ht="41.25" customHeight="1" x14ac:dyDescent="0.2">
      <c r="A296" s="67"/>
      <c r="B296" s="22">
        <f>B299</f>
        <v>141132</v>
      </c>
      <c r="C296" s="17">
        <f>C299</f>
        <v>141132</v>
      </c>
      <c r="D296" s="71"/>
      <c r="E296" s="4"/>
      <c r="F296" s="4"/>
      <c r="G296" s="4"/>
    </row>
    <row r="297" spans="1:7" ht="21" customHeight="1" x14ac:dyDescent="0.2">
      <c r="A297" s="67" t="s">
        <v>78</v>
      </c>
      <c r="B297" s="22">
        <f>B299+B298</f>
        <v>141132</v>
      </c>
      <c r="C297" s="17">
        <f>C299+C298</f>
        <v>141132</v>
      </c>
      <c r="D297" s="63" t="s">
        <v>186</v>
      </c>
      <c r="E297" s="4"/>
      <c r="F297" s="4"/>
      <c r="G297" s="4"/>
    </row>
    <row r="298" spans="1:7" ht="41.25" customHeight="1" x14ac:dyDescent="0.2">
      <c r="A298" s="67"/>
      <c r="B298" s="22">
        <v>0</v>
      </c>
      <c r="C298" s="17">
        <v>0</v>
      </c>
      <c r="D298" s="63"/>
      <c r="E298" s="4"/>
      <c r="F298" s="4"/>
      <c r="G298" s="4"/>
    </row>
    <row r="299" spans="1:7" ht="26.25" customHeight="1" x14ac:dyDescent="0.2">
      <c r="A299" s="67"/>
      <c r="B299" s="22">
        <v>141132</v>
      </c>
      <c r="C299" s="17">
        <v>141132</v>
      </c>
      <c r="D299" s="63"/>
      <c r="E299" s="4"/>
      <c r="F299" s="4"/>
      <c r="G299" s="4"/>
    </row>
    <row r="300" spans="1:7" ht="12.75" customHeight="1" x14ac:dyDescent="0.2">
      <c r="A300" s="67" t="s">
        <v>79</v>
      </c>
      <c r="B300" s="22">
        <f>B301+B302</f>
        <v>1796301.67</v>
      </c>
      <c r="C300" s="17">
        <f>C301+C302</f>
        <v>1796301.67</v>
      </c>
      <c r="D300" s="71" t="s">
        <v>31</v>
      </c>
      <c r="E300" s="4"/>
      <c r="F300" s="4"/>
      <c r="G300" s="4"/>
    </row>
    <row r="301" spans="1:7" x14ac:dyDescent="0.2">
      <c r="A301" s="67"/>
      <c r="B301" s="22">
        <v>0</v>
      </c>
      <c r="C301" s="17">
        <v>0</v>
      </c>
      <c r="D301" s="71"/>
      <c r="E301" s="4"/>
      <c r="F301" s="4"/>
      <c r="G301" s="4"/>
    </row>
    <row r="302" spans="1:7" x14ac:dyDescent="0.2">
      <c r="A302" s="67"/>
      <c r="B302" s="22">
        <f>B305+B308</f>
        <v>1796301.67</v>
      </c>
      <c r="C302" s="17">
        <f>C305+C308</f>
        <v>1796301.67</v>
      </c>
      <c r="D302" s="71"/>
      <c r="E302" s="4"/>
      <c r="F302" s="4"/>
      <c r="G302" s="4"/>
    </row>
    <row r="303" spans="1:7" ht="16.5" customHeight="1" x14ac:dyDescent="0.2">
      <c r="A303" s="67" t="s">
        <v>80</v>
      </c>
      <c r="B303" s="42">
        <f>B305</f>
        <v>1796301.67</v>
      </c>
      <c r="C303" s="41">
        <f>C305</f>
        <v>1796301.67</v>
      </c>
      <c r="D303" s="63" t="s">
        <v>191</v>
      </c>
      <c r="E303" s="4"/>
      <c r="F303" s="4"/>
      <c r="G303" s="4"/>
    </row>
    <row r="304" spans="1:7" ht="36.75" customHeight="1" x14ac:dyDescent="0.2">
      <c r="A304" s="67"/>
      <c r="B304" s="42">
        <v>0</v>
      </c>
      <c r="C304" s="41">
        <v>0</v>
      </c>
      <c r="D304" s="63"/>
      <c r="E304" s="4"/>
      <c r="F304" s="4"/>
      <c r="G304" s="4"/>
    </row>
    <row r="305" spans="1:7" ht="63.75" customHeight="1" x14ac:dyDescent="0.2">
      <c r="A305" s="67"/>
      <c r="B305" s="42">
        <v>1796301.67</v>
      </c>
      <c r="C305" s="41">
        <v>1796301.67</v>
      </c>
      <c r="D305" s="63"/>
      <c r="E305" s="4"/>
      <c r="F305" s="4"/>
      <c r="G305" s="4"/>
    </row>
    <row r="306" spans="1:7" ht="12.75" customHeight="1" x14ac:dyDescent="0.2">
      <c r="A306" s="67" t="s">
        <v>86</v>
      </c>
      <c r="B306" s="30">
        <f>B307+B308</f>
        <v>0</v>
      </c>
      <c r="C306" s="13"/>
      <c r="D306" s="63" t="s">
        <v>192</v>
      </c>
      <c r="E306" s="4"/>
      <c r="F306" s="4"/>
      <c r="G306" s="4"/>
    </row>
    <row r="307" spans="1:7" x14ac:dyDescent="0.2">
      <c r="A307" s="67"/>
      <c r="B307" s="22">
        <v>0</v>
      </c>
      <c r="C307" s="10"/>
      <c r="D307" s="63"/>
      <c r="E307" s="4"/>
      <c r="F307" s="4"/>
      <c r="G307" s="4"/>
    </row>
    <row r="308" spans="1:7" x14ac:dyDescent="0.2">
      <c r="A308" s="67"/>
      <c r="B308" s="22"/>
      <c r="C308" s="10"/>
      <c r="D308" s="63"/>
      <c r="E308" s="4"/>
      <c r="F308" s="4"/>
      <c r="G308" s="4"/>
    </row>
    <row r="309" spans="1:7" ht="21.75" customHeight="1" x14ac:dyDescent="0.2">
      <c r="A309" s="67" t="s">
        <v>81</v>
      </c>
      <c r="B309" s="22">
        <f>B310+B311</f>
        <v>0</v>
      </c>
      <c r="C309" s="10"/>
      <c r="D309" s="65" t="s">
        <v>31</v>
      </c>
      <c r="E309" s="4"/>
      <c r="F309" s="4"/>
      <c r="G309" s="4"/>
    </row>
    <row r="310" spans="1:7" ht="36" customHeight="1" x14ac:dyDescent="0.2">
      <c r="A310" s="67"/>
      <c r="B310" s="22">
        <f>B313+B316+B319</f>
        <v>0</v>
      </c>
      <c r="C310" s="10"/>
      <c r="D310" s="65"/>
      <c r="E310" s="4"/>
      <c r="F310" s="4"/>
      <c r="G310" s="4"/>
    </row>
    <row r="311" spans="1:7" ht="33.75" customHeight="1" x14ac:dyDescent="0.2">
      <c r="A311" s="67"/>
      <c r="B311" s="22">
        <f>B314+B317+B320</f>
        <v>0</v>
      </c>
      <c r="C311" s="10"/>
      <c r="D311" s="65"/>
      <c r="E311" s="4"/>
      <c r="F311" s="4"/>
      <c r="G311" s="4"/>
    </row>
    <row r="312" spans="1:7" ht="38.25" customHeight="1" x14ac:dyDescent="0.2">
      <c r="A312" s="67" t="s">
        <v>35</v>
      </c>
      <c r="B312" s="43">
        <f>B313+B314</f>
        <v>0</v>
      </c>
      <c r="C312" s="44"/>
      <c r="D312" s="92" t="s">
        <v>197</v>
      </c>
      <c r="E312" s="4"/>
      <c r="F312" s="4"/>
      <c r="G312" s="4"/>
    </row>
    <row r="313" spans="1:7" ht="49.5" customHeight="1" x14ac:dyDescent="0.2">
      <c r="A313" s="67"/>
      <c r="B313" s="43">
        <v>0</v>
      </c>
      <c r="C313" s="44"/>
      <c r="D313" s="93"/>
      <c r="E313" s="4"/>
      <c r="F313" s="4"/>
      <c r="G313" s="4"/>
    </row>
    <row r="314" spans="1:7" ht="27.75" customHeight="1" x14ac:dyDescent="0.2">
      <c r="A314" s="67"/>
      <c r="B314" s="43">
        <v>0</v>
      </c>
      <c r="C314" s="44"/>
      <c r="D314" s="94"/>
      <c r="E314" s="4"/>
      <c r="F314" s="4"/>
      <c r="G314" s="4"/>
    </row>
    <row r="315" spans="1:7" ht="12.75" customHeight="1" x14ac:dyDescent="0.2">
      <c r="A315" s="67" t="s">
        <v>82</v>
      </c>
      <c r="B315" s="43">
        <f>B316+B317</f>
        <v>0</v>
      </c>
      <c r="C315" s="44"/>
      <c r="D315" s="63" t="s">
        <v>198</v>
      </c>
      <c r="E315" s="4"/>
      <c r="F315" s="4"/>
      <c r="G315" s="4"/>
    </row>
    <row r="316" spans="1:7" x14ac:dyDescent="0.2">
      <c r="A316" s="67"/>
      <c r="B316" s="43">
        <v>0</v>
      </c>
      <c r="C316" s="44"/>
      <c r="D316" s="63"/>
      <c r="E316" s="4"/>
      <c r="F316" s="4"/>
      <c r="G316" s="4"/>
    </row>
    <row r="317" spans="1:7" ht="57" customHeight="1" x14ac:dyDescent="0.2">
      <c r="A317" s="67"/>
      <c r="B317" s="43">
        <v>0</v>
      </c>
      <c r="C317" s="44"/>
      <c r="D317" s="63"/>
      <c r="E317" s="4"/>
      <c r="F317" s="4"/>
      <c r="G317" s="4"/>
    </row>
    <row r="318" spans="1:7" ht="44.25" customHeight="1" x14ac:dyDescent="0.2">
      <c r="A318" s="67" t="s">
        <v>90</v>
      </c>
      <c r="B318" s="43">
        <f>B319+B320</f>
        <v>0</v>
      </c>
      <c r="C318" s="44"/>
      <c r="D318" s="63" t="s">
        <v>199</v>
      </c>
      <c r="E318" s="4"/>
      <c r="F318" s="4"/>
      <c r="G318" s="4"/>
    </row>
    <row r="319" spans="1:7" ht="53.25" customHeight="1" x14ac:dyDescent="0.2">
      <c r="A319" s="67"/>
      <c r="B319" s="43">
        <v>0</v>
      </c>
      <c r="C319" s="44"/>
      <c r="D319" s="63"/>
      <c r="E319" s="4"/>
      <c r="F319" s="4"/>
      <c r="G319" s="4"/>
    </row>
    <row r="320" spans="1:7" ht="35.25" customHeight="1" x14ac:dyDescent="0.2">
      <c r="A320" s="67"/>
      <c r="B320" s="43">
        <v>0</v>
      </c>
      <c r="C320" s="44"/>
      <c r="D320" s="63"/>
      <c r="E320" s="4"/>
      <c r="F320" s="4"/>
      <c r="G320" s="4"/>
    </row>
    <row r="321" spans="1:7" x14ac:dyDescent="0.2">
      <c r="A321" s="66" t="s">
        <v>36</v>
      </c>
      <c r="B321" s="22">
        <f>B322+B323</f>
        <v>1937433.67</v>
      </c>
      <c r="C321" s="15">
        <f>C322+C323</f>
        <v>1937433.67</v>
      </c>
      <c r="D321" s="71" t="s">
        <v>31</v>
      </c>
      <c r="E321" s="4"/>
      <c r="F321" s="4"/>
      <c r="G321" s="4"/>
    </row>
    <row r="322" spans="1:7" x14ac:dyDescent="0.2">
      <c r="A322" s="66"/>
      <c r="B322" s="22">
        <f>B243+B258+B267+B273+B279+B295+B301+B310</f>
        <v>0</v>
      </c>
      <c r="C322" s="10">
        <v>0</v>
      </c>
      <c r="D322" s="71"/>
      <c r="E322" s="4"/>
      <c r="F322" s="4"/>
      <c r="G322" s="4"/>
    </row>
    <row r="323" spans="1:7" x14ac:dyDescent="0.2">
      <c r="A323" s="66"/>
      <c r="B323" s="22">
        <f>B244+B259+B268+B274+B280+B296+B302+B311</f>
        <v>1937433.67</v>
      </c>
      <c r="C323" s="15">
        <f>C244+C259+C268+C274+C280+C296+C302+C311</f>
        <v>1937433.67</v>
      </c>
      <c r="D323" s="71"/>
      <c r="E323" s="4"/>
      <c r="F323" s="4"/>
      <c r="G323" s="4"/>
    </row>
    <row r="324" spans="1:7" x14ac:dyDescent="0.2">
      <c r="A324" s="89" t="s">
        <v>37</v>
      </c>
      <c r="B324" s="22">
        <f>B325+B326</f>
        <v>28326256.350000001</v>
      </c>
      <c r="C324" s="15">
        <f>C325+C326</f>
        <v>28321651.75</v>
      </c>
      <c r="D324" s="95" t="s">
        <v>31</v>
      </c>
      <c r="E324" s="4"/>
      <c r="F324" s="4"/>
      <c r="G324" s="4"/>
    </row>
    <row r="325" spans="1:7" x14ac:dyDescent="0.2">
      <c r="A325" s="90"/>
      <c r="B325" s="22">
        <f>B239+B322</f>
        <v>106700</v>
      </c>
      <c r="C325" s="15">
        <f>C239+C322</f>
        <v>106700</v>
      </c>
      <c r="D325" s="96"/>
      <c r="E325" s="4"/>
      <c r="F325" s="4"/>
      <c r="G325" s="4"/>
    </row>
    <row r="326" spans="1:7" x14ac:dyDescent="0.2">
      <c r="A326" s="91"/>
      <c r="B326" s="22">
        <f>B323+B240</f>
        <v>28219556.350000001</v>
      </c>
      <c r="C326" s="15">
        <f>C323+C240</f>
        <v>28214951.75</v>
      </c>
      <c r="D326" s="97"/>
      <c r="E326" s="4"/>
      <c r="F326" s="4"/>
      <c r="G326" s="4"/>
    </row>
    <row r="327" spans="1:7" x14ac:dyDescent="0.2">
      <c r="A327" s="89" t="s">
        <v>38</v>
      </c>
      <c r="B327" s="22">
        <f>B328+B329</f>
        <v>1796301.67</v>
      </c>
      <c r="C327" s="18">
        <f>C328+C329</f>
        <v>1796301.67</v>
      </c>
      <c r="D327" s="95" t="s">
        <v>31</v>
      </c>
      <c r="E327" s="4"/>
      <c r="F327" s="4"/>
      <c r="G327" s="4"/>
    </row>
    <row r="328" spans="1:7" ht="36" customHeight="1" x14ac:dyDescent="0.2">
      <c r="A328" s="90"/>
      <c r="B328" s="22">
        <f>B304</f>
        <v>0</v>
      </c>
      <c r="C328" s="18">
        <f>C304</f>
        <v>0</v>
      </c>
      <c r="D328" s="96"/>
      <c r="E328" s="4"/>
      <c r="F328" s="4"/>
      <c r="G328" s="4"/>
    </row>
    <row r="329" spans="1:7" x14ac:dyDescent="0.2">
      <c r="A329" s="91"/>
      <c r="B329" s="22">
        <f>B305+B308</f>
        <v>1796301.67</v>
      </c>
      <c r="C329" s="18">
        <f>C305+C308</f>
        <v>1796301.67</v>
      </c>
      <c r="D329" s="97"/>
      <c r="E329" s="4"/>
      <c r="F329" s="4"/>
      <c r="G329" s="4"/>
    </row>
    <row r="330" spans="1:7" x14ac:dyDescent="0.2">
      <c r="A330" s="86" t="s">
        <v>39</v>
      </c>
      <c r="B330" s="22">
        <f>B331+B332</f>
        <v>40000</v>
      </c>
      <c r="C330" s="18">
        <f>C331+C332</f>
        <v>40000</v>
      </c>
      <c r="D330" s="95" t="s">
        <v>31</v>
      </c>
      <c r="E330" s="4"/>
      <c r="F330" s="4"/>
      <c r="G330" s="4"/>
    </row>
    <row r="331" spans="1:7" ht="37.5" customHeight="1" x14ac:dyDescent="0.2">
      <c r="A331" s="87"/>
      <c r="B331" s="22">
        <f>B113</f>
        <v>0</v>
      </c>
      <c r="C331" s="18">
        <f>C113</f>
        <v>0</v>
      </c>
      <c r="D331" s="96"/>
      <c r="E331" s="4"/>
      <c r="F331" s="4"/>
      <c r="G331" s="4"/>
    </row>
    <row r="332" spans="1:7" x14ac:dyDescent="0.2">
      <c r="A332" s="88"/>
      <c r="B332" s="22">
        <f>B129</f>
        <v>40000</v>
      </c>
      <c r="C332" s="18">
        <f>C129</f>
        <v>40000</v>
      </c>
      <c r="D332" s="97"/>
      <c r="E332" s="4"/>
      <c r="F332" s="4"/>
      <c r="G332" s="4"/>
    </row>
    <row r="333" spans="1:7" x14ac:dyDescent="0.2">
      <c r="A333" s="89" t="s">
        <v>40</v>
      </c>
      <c r="B333" s="22">
        <f>B334+B335</f>
        <v>1075864.31</v>
      </c>
      <c r="C333" s="17">
        <f>C334+C335</f>
        <v>1071262.58</v>
      </c>
      <c r="D333" s="95" t="s">
        <v>31</v>
      </c>
      <c r="E333" s="4"/>
      <c r="F333" s="4"/>
      <c r="G333" s="4"/>
    </row>
    <row r="334" spans="1:7" ht="38.25" customHeight="1" x14ac:dyDescent="0.2">
      <c r="A334" s="90"/>
      <c r="B334" s="22">
        <v>0</v>
      </c>
      <c r="C334" s="10">
        <v>0</v>
      </c>
      <c r="D334" s="96"/>
      <c r="E334" s="4"/>
      <c r="F334" s="4"/>
      <c r="G334" s="4"/>
    </row>
    <row r="335" spans="1:7" x14ac:dyDescent="0.2">
      <c r="A335" s="91"/>
      <c r="B335" s="22">
        <f>B72+B75+B105+B114+B123+B138+B141+B222+B299+B51+B54+B147+B57+B87</f>
        <v>1075864.31</v>
      </c>
      <c r="C335" s="18">
        <f>C72+C75+C105+C114+C123+C138+C141+C222+C299+C51+C54+C147+C57+C87</f>
        <v>1071262.58</v>
      </c>
      <c r="D335" s="97"/>
      <c r="E335" s="4"/>
      <c r="F335" s="4"/>
      <c r="G335" s="4"/>
    </row>
    <row r="336" spans="1:7" x14ac:dyDescent="0.2">
      <c r="A336" s="89" t="s">
        <v>115</v>
      </c>
      <c r="B336" s="22">
        <f>B337+B338</f>
        <v>2603333.2000000002</v>
      </c>
      <c r="C336" s="18">
        <f>C337+C338</f>
        <v>2603333.2000000002</v>
      </c>
      <c r="D336" s="95" t="s">
        <v>31</v>
      </c>
      <c r="E336" s="4"/>
      <c r="F336" s="4"/>
      <c r="G336" s="4"/>
    </row>
    <row r="337" spans="1:7" ht="36.75" customHeight="1" x14ac:dyDescent="0.2">
      <c r="A337" s="90"/>
      <c r="B337" s="22">
        <v>0</v>
      </c>
      <c r="C337" s="18">
        <v>0</v>
      </c>
      <c r="D337" s="96"/>
      <c r="E337" s="4"/>
      <c r="F337" s="4"/>
      <c r="G337" s="4"/>
    </row>
    <row r="338" spans="1:7" x14ac:dyDescent="0.2">
      <c r="A338" s="91"/>
      <c r="B338" s="22">
        <f>B12+B18</f>
        <v>2603333.2000000002</v>
      </c>
      <c r="C338" s="18">
        <f>C12+C18</f>
        <v>2603333.2000000002</v>
      </c>
      <c r="D338" s="97"/>
      <c r="E338" s="4"/>
      <c r="F338" s="4"/>
      <c r="G338" s="4"/>
    </row>
    <row r="339" spans="1:7" x14ac:dyDescent="0.2">
      <c r="A339" s="86" t="s">
        <v>141</v>
      </c>
      <c r="B339" s="22">
        <f>B91+B106+B124+B142+B151+B187+B223+B48+B63+B66+B69+B96+B99+B102+B159+B271</f>
        <v>9840423.9900000002</v>
      </c>
      <c r="C339" s="23">
        <f>C91+C106+C124+C142+C151+C187+C223+C48+C63+C66+C69+C96+C99+C102+C159+C271</f>
        <v>9840423.9900000002</v>
      </c>
      <c r="D339" s="95" t="s">
        <v>31</v>
      </c>
      <c r="E339" s="4"/>
      <c r="F339" s="4"/>
      <c r="G339" s="4"/>
    </row>
    <row r="340" spans="1:7" ht="38.25" customHeight="1" x14ac:dyDescent="0.2">
      <c r="A340" s="87"/>
      <c r="B340" s="22">
        <f>B92+B107+B125+B143+B152+B188+B224</f>
        <v>106700</v>
      </c>
      <c r="C340" s="18">
        <f>C92+C107+C125+C143+C152+C188+C224</f>
        <v>106700</v>
      </c>
      <c r="D340" s="96"/>
      <c r="E340" s="4"/>
      <c r="F340" s="4"/>
      <c r="G340" s="4"/>
    </row>
    <row r="341" spans="1:7" x14ac:dyDescent="0.2">
      <c r="A341" s="88"/>
      <c r="B341" s="22">
        <f>B93+B108+B126+B144+B153+B189+B225+B48+B63+B66+B69+B96+B99+B102+B159+B271</f>
        <v>9733723.9900000002</v>
      </c>
      <c r="C341" s="23">
        <f>C93+C108+C126+C144+C153+C189+C225+C48+C63+C66+C69+C96+C99+C102+C159+C271</f>
        <v>9733723.9900000002</v>
      </c>
      <c r="D341" s="97"/>
      <c r="E341" s="4"/>
      <c r="F341" s="4"/>
      <c r="G341" s="4"/>
    </row>
    <row r="342" spans="1:7" x14ac:dyDescent="0.2">
      <c r="A342" s="86" t="s">
        <v>204</v>
      </c>
      <c r="B342" s="22">
        <f>B343+B344</f>
        <v>9692333.1799999997</v>
      </c>
      <c r="C342" s="18">
        <f>C343+C344</f>
        <v>9692330.3100000005</v>
      </c>
      <c r="D342" s="95" t="s">
        <v>31</v>
      </c>
      <c r="E342" s="4"/>
      <c r="F342" s="4"/>
      <c r="G342" s="4"/>
    </row>
    <row r="343" spans="1:7" ht="36" customHeight="1" x14ac:dyDescent="0.2">
      <c r="A343" s="87"/>
      <c r="B343" s="22">
        <v>0</v>
      </c>
      <c r="C343" s="18">
        <v>0</v>
      </c>
      <c r="D343" s="96"/>
      <c r="E343" s="4"/>
      <c r="F343" s="4"/>
      <c r="G343" s="4"/>
    </row>
    <row r="344" spans="1:7" x14ac:dyDescent="0.2">
      <c r="A344" s="88"/>
      <c r="B344" s="48">
        <f t="shared" ref="B344:C344" si="7">B195+B198+B210+B216+B177</f>
        <v>9692333.1799999997</v>
      </c>
      <c r="C344" s="48">
        <f t="shared" si="7"/>
        <v>9692330.3100000005</v>
      </c>
      <c r="D344" s="97"/>
      <c r="E344" s="4"/>
      <c r="F344" s="4"/>
      <c r="G344" s="4"/>
    </row>
    <row r="345" spans="1:7" x14ac:dyDescent="0.2">
      <c r="A345" s="86" t="s">
        <v>41</v>
      </c>
      <c r="B345" s="31">
        <f>B346+B347</f>
        <v>3278000</v>
      </c>
      <c r="C345" s="14">
        <f>C346+C347</f>
        <v>3278000</v>
      </c>
      <c r="D345" s="95" t="s">
        <v>31</v>
      </c>
      <c r="E345" s="4"/>
      <c r="F345" s="4"/>
      <c r="G345" s="4"/>
    </row>
    <row r="346" spans="1:7" ht="36" customHeight="1" x14ac:dyDescent="0.2">
      <c r="A346" s="87"/>
      <c r="B346" s="22">
        <v>0</v>
      </c>
      <c r="C346" s="18">
        <v>0</v>
      </c>
      <c r="D346" s="96"/>
      <c r="E346" s="4"/>
      <c r="F346" s="4"/>
      <c r="G346" s="4"/>
    </row>
    <row r="347" spans="1:7" x14ac:dyDescent="0.2">
      <c r="A347" s="88"/>
      <c r="B347" s="22">
        <f>B15+B84</f>
        <v>3278000</v>
      </c>
      <c r="C347" s="18">
        <f>C15+C84</f>
        <v>3278000</v>
      </c>
      <c r="D347" s="97"/>
      <c r="E347" s="4"/>
      <c r="F347" s="4"/>
      <c r="G347" s="4"/>
    </row>
  </sheetData>
  <sheetProtection formatCells="0" formatColumns="0" formatRows="0" sort="0" autoFilter="0"/>
  <autoFilter ref="A1:A347"/>
  <mergeCells count="237">
    <mergeCell ref="D175:D177"/>
    <mergeCell ref="D154:D156"/>
    <mergeCell ref="D148:D150"/>
    <mergeCell ref="D133:D135"/>
    <mergeCell ref="D127:D129"/>
    <mergeCell ref="D34:D36"/>
    <mergeCell ref="D73:D75"/>
    <mergeCell ref="D103:D105"/>
    <mergeCell ref="D109:D111"/>
    <mergeCell ref="D112:D114"/>
    <mergeCell ref="D91:D93"/>
    <mergeCell ref="D106:D108"/>
    <mergeCell ref="D124:D126"/>
    <mergeCell ref="D142:D144"/>
    <mergeCell ref="D151:D153"/>
    <mergeCell ref="D52:D54"/>
    <mergeCell ref="D115:D117"/>
    <mergeCell ref="D49:D51"/>
    <mergeCell ref="D70:D72"/>
    <mergeCell ref="D145:D147"/>
    <mergeCell ref="D172:D174"/>
    <mergeCell ref="D67:D69"/>
    <mergeCell ref="D61:D63"/>
    <mergeCell ref="D64:D66"/>
    <mergeCell ref="D345:D347"/>
    <mergeCell ref="D321:D323"/>
    <mergeCell ref="D324:D326"/>
    <mergeCell ref="D327:D329"/>
    <mergeCell ref="D330:D332"/>
    <mergeCell ref="D333:D335"/>
    <mergeCell ref="D336:D338"/>
    <mergeCell ref="D339:D341"/>
    <mergeCell ref="D342:D344"/>
    <mergeCell ref="D294:D296"/>
    <mergeCell ref="D303:D305"/>
    <mergeCell ref="D306:D308"/>
    <mergeCell ref="D309:D311"/>
    <mergeCell ref="D318:D320"/>
    <mergeCell ref="D312:D314"/>
    <mergeCell ref="D315:D317"/>
    <mergeCell ref="D300:D302"/>
    <mergeCell ref="A241:D241"/>
    <mergeCell ref="A342:A344"/>
    <mergeCell ref="A345:A347"/>
    <mergeCell ref="A330:A332"/>
    <mergeCell ref="A333:A335"/>
    <mergeCell ref="A336:A338"/>
    <mergeCell ref="A339:A341"/>
    <mergeCell ref="A318:A320"/>
    <mergeCell ref="A321:A323"/>
    <mergeCell ref="A324:A326"/>
    <mergeCell ref="A327:A329"/>
    <mergeCell ref="A300:A302"/>
    <mergeCell ref="A303:A305"/>
    <mergeCell ref="A309:A311"/>
    <mergeCell ref="A312:A314"/>
    <mergeCell ref="A315:A317"/>
    <mergeCell ref="A306:A308"/>
    <mergeCell ref="A291:A293"/>
    <mergeCell ref="A294:A296"/>
    <mergeCell ref="A297:A299"/>
    <mergeCell ref="A275:A277"/>
    <mergeCell ref="A278:A280"/>
    <mergeCell ref="A281:A284"/>
    <mergeCell ref="A285:A287"/>
    <mergeCell ref="A288:A290"/>
    <mergeCell ref="A263:A265"/>
    <mergeCell ref="A266:A268"/>
    <mergeCell ref="A269:A271"/>
    <mergeCell ref="A272:A274"/>
    <mergeCell ref="A245:A247"/>
    <mergeCell ref="A248:A250"/>
    <mergeCell ref="A251:A253"/>
    <mergeCell ref="A254:A256"/>
    <mergeCell ref="A257:A259"/>
    <mergeCell ref="A260:A262"/>
    <mergeCell ref="A223:A225"/>
    <mergeCell ref="A226:A228"/>
    <mergeCell ref="A238:A240"/>
    <mergeCell ref="A242:A244"/>
    <mergeCell ref="A214:A216"/>
    <mergeCell ref="A217:A219"/>
    <mergeCell ref="A220:A222"/>
    <mergeCell ref="A229:A231"/>
    <mergeCell ref="A232:A234"/>
    <mergeCell ref="A235:A237"/>
    <mergeCell ref="A205:A207"/>
    <mergeCell ref="A208:A210"/>
    <mergeCell ref="A211:A213"/>
    <mergeCell ref="A196:A198"/>
    <mergeCell ref="A199:A201"/>
    <mergeCell ref="A202:A204"/>
    <mergeCell ref="A190:A192"/>
    <mergeCell ref="A169:A171"/>
    <mergeCell ref="A193:A195"/>
    <mergeCell ref="A175:A177"/>
    <mergeCell ref="A178:A180"/>
    <mergeCell ref="A181:A183"/>
    <mergeCell ref="A184:A186"/>
    <mergeCell ref="A187:A189"/>
    <mergeCell ref="A151:A153"/>
    <mergeCell ref="A154:A156"/>
    <mergeCell ref="A157:A159"/>
    <mergeCell ref="A160:A162"/>
    <mergeCell ref="A163:A165"/>
    <mergeCell ref="A172:A174"/>
    <mergeCell ref="A1:D1"/>
    <mergeCell ref="A2:D2"/>
    <mergeCell ref="A7:A9"/>
    <mergeCell ref="A10:A12"/>
    <mergeCell ref="D3:D5"/>
    <mergeCell ref="A13:A15"/>
    <mergeCell ref="A16:A18"/>
    <mergeCell ref="A3:A5"/>
    <mergeCell ref="A6:D6"/>
    <mergeCell ref="D13:D15"/>
    <mergeCell ref="D7:D9"/>
    <mergeCell ref="D10:D12"/>
    <mergeCell ref="B3:C3"/>
    <mergeCell ref="B4:B5"/>
    <mergeCell ref="C4:C5"/>
    <mergeCell ref="A19:A21"/>
    <mergeCell ref="A22:A24"/>
    <mergeCell ref="A25:A27"/>
    <mergeCell ref="A28:A30"/>
    <mergeCell ref="A31:A33"/>
    <mergeCell ref="A34:A36"/>
    <mergeCell ref="A37:A39"/>
    <mergeCell ref="A40:A42"/>
    <mergeCell ref="A55:A57"/>
    <mergeCell ref="D193:D195"/>
    <mergeCell ref="D130:D132"/>
    <mergeCell ref="D184:D186"/>
    <mergeCell ref="D202:D204"/>
    <mergeCell ref="D22:D24"/>
    <mergeCell ref="D25:D27"/>
    <mergeCell ref="D28:D30"/>
    <mergeCell ref="D40:D42"/>
    <mergeCell ref="D238:D240"/>
    <mergeCell ref="D220:D222"/>
    <mergeCell ref="D223:D225"/>
    <mergeCell ref="D214:D216"/>
    <mergeCell ref="D226:D228"/>
    <mergeCell ref="D217:D219"/>
    <mergeCell ref="D229:D231"/>
    <mergeCell ref="B281:B282"/>
    <mergeCell ref="C281:C282"/>
    <mergeCell ref="D260:D262"/>
    <mergeCell ref="D263:D265"/>
    <mergeCell ref="D269:D271"/>
    <mergeCell ref="D199:D201"/>
    <mergeCell ref="D208:D210"/>
    <mergeCell ref="D242:D244"/>
    <mergeCell ref="D232:D234"/>
    <mergeCell ref="D235:D237"/>
    <mergeCell ref="D178:D180"/>
    <mergeCell ref="D76:D78"/>
    <mergeCell ref="D79:D81"/>
    <mergeCell ref="D82:D84"/>
    <mergeCell ref="D281:D284"/>
    <mergeCell ref="D285:D287"/>
    <mergeCell ref="D288:D290"/>
    <mergeCell ref="D291:D293"/>
    <mergeCell ref="D297:D299"/>
    <mergeCell ref="D121:D123"/>
    <mergeCell ref="D136:D138"/>
    <mergeCell ref="D139:D141"/>
    <mergeCell ref="D163:D165"/>
    <mergeCell ref="D278:D280"/>
    <mergeCell ref="D272:D274"/>
    <mergeCell ref="D211:D213"/>
    <mergeCell ref="D205:D207"/>
    <mergeCell ref="D187:D189"/>
    <mergeCell ref="D266:D268"/>
    <mergeCell ref="D257:D259"/>
    <mergeCell ref="D251:D253"/>
    <mergeCell ref="D245:D247"/>
    <mergeCell ref="D248:D250"/>
    <mergeCell ref="D254:D256"/>
    <mergeCell ref="D196:D198"/>
    <mergeCell ref="D190:D192"/>
    <mergeCell ref="D181:D183"/>
    <mergeCell ref="D157:D159"/>
    <mergeCell ref="D275:D277"/>
    <mergeCell ref="A70:A72"/>
    <mergeCell ref="A73:A75"/>
    <mergeCell ref="A76:A78"/>
    <mergeCell ref="A79:A81"/>
    <mergeCell ref="A109:A111"/>
    <mergeCell ref="A112:A114"/>
    <mergeCell ref="A133:A135"/>
    <mergeCell ref="A136:A138"/>
    <mergeCell ref="A139:A141"/>
    <mergeCell ref="A142:A144"/>
    <mergeCell ref="A148:A150"/>
    <mergeCell ref="A118:A120"/>
    <mergeCell ref="A121:A123"/>
    <mergeCell ref="A124:A126"/>
    <mergeCell ref="D88:D90"/>
    <mergeCell ref="D94:D96"/>
    <mergeCell ref="D100:D102"/>
    <mergeCell ref="D97:D99"/>
    <mergeCell ref="D118:D120"/>
    <mergeCell ref="D55:D57"/>
    <mergeCell ref="A166:A168"/>
    <mergeCell ref="D166:D168"/>
    <mergeCell ref="D19:D21"/>
    <mergeCell ref="D16:D18"/>
    <mergeCell ref="D31:D33"/>
    <mergeCell ref="D37:D39"/>
    <mergeCell ref="D43:D45"/>
    <mergeCell ref="D46:D48"/>
    <mergeCell ref="D58:D60"/>
    <mergeCell ref="A43:A45"/>
    <mergeCell ref="A46:A48"/>
    <mergeCell ref="A58:A60"/>
    <mergeCell ref="A61:A63"/>
    <mergeCell ref="A85:A87"/>
    <mergeCell ref="D85:D87"/>
    <mergeCell ref="D169:D171"/>
    <mergeCell ref="A52:A54"/>
    <mergeCell ref="A145:A147"/>
    <mergeCell ref="A115:A117"/>
    <mergeCell ref="D160:D162"/>
    <mergeCell ref="A100:A102"/>
    <mergeCell ref="A103:A105"/>
    <mergeCell ref="A64:A66"/>
    <mergeCell ref="A67:A69"/>
    <mergeCell ref="A49:A51"/>
    <mergeCell ref="A106:A108"/>
    <mergeCell ref="A82:A84"/>
    <mergeCell ref="A88:A90"/>
    <mergeCell ref="A91:A93"/>
    <mergeCell ref="A94:A96"/>
    <mergeCell ref="A97:A99"/>
    <mergeCell ref="A127:A129"/>
    <mergeCell ref="A130:A132"/>
  </mergeCells>
  <pageMargins left="0.78740157480314965" right="0.39370078740157483" top="0.78740157480314965" bottom="0.78740157480314965" header="0.31496062992125984" footer="0.31496062992125984"/>
  <pageSetup paperSize="9" scale="86" fitToHeight="0" orientation="landscape" r:id="rId1"/>
  <rowBreaks count="24" manualBreakCount="24">
    <brk id="12" max="3" man="1"/>
    <brk id="24" max="3" man="1"/>
    <brk id="33" max="3" man="1"/>
    <brk id="42" max="3" man="1"/>
    <brk id="48" max="9" man="1"/>
    <brk id="63" max="3" man="1"/>
    <brk id="72" max="3" man="1"/>
    <brk id="90" max="9" man="1"/>
    <brk id="105" max="3" man="1"/>
    <brk id="129" max="3" man="1"/>
    <brk id="144" max="9" man="1"/>
    <brk id="162" max="3" man="1"/>
    <brk id="171" max="3" man="1"/>
    <brk id="186" max="9" man="1"/>
    <brk id="210" max="3" man="1"/>
    <brk id="225" max="9" man="1"/>
    <brk id="234" max="3" man="1"/>
    <brk id="253" max="3" man="1"/>
    <brk id="271" max="3" man="1"/>
    <brk id="276" max="3" man="1"/>
    <brk id="287" max="3" man="1"/>
    <brk id="290" max="3" man="1"/>
    <brk id="308" max="3" man="1"/>
    <brk id="32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16"/>
  <sheetViews>
    <sheetView view="pageBreakPreview" zoomScale="78" zoomScaleNormal="100" zoomScaleSheetLayoutView="78" workbookViewId="0">
      <selection activeCell="C3" sqref="C3:C15"/>
    </sheetView>
  </sheetViews>
  <sheetFormatPr defaultRowHeight="15" x14ac:dyDescent="0.25"/>
  <cols>
    <col min="1" max="1" width="7.7109375" customWidth="1"/>
    <col min="2" max="2" width="43.140625" customWidth="1"/>
    <col min="3" max="3" width="34" customWidth="1"/>
    <col min="4" max="4" width="15.85546875" customWidth="1"/>
    <col min="5" max="5" width="14.42578125" customWidth="1"/>
    <col min="6" max="6" width="11.42578125" bestFit="1" customWidth="1"/>
    <col min="7" max="8" width="9.42578125" bestFit="1" customWidth="1"/>
    <col min="9" max="9" width="38.42578125" customWidth="1"/>
  </cols>
  <sheetData>
    <row r="1" spans="1:9" ht="18.75" x14ac:dyDescent="0.25">
      <c r="A1" s="32" t="s">
        <v>163</v>
      </c>
      <c r="B1" s="33"/>
      <c r="C1" s="33"/>
      <c r="D1" s="34"/>
      <c r="E1" s="34"/>
      <c r="F1" s="34"/>
      <c r="G1" s="34"/>
      <c r="H1" s="34"/>
      <c r="I1" s="33"/>
    </row>
    <row r="2" spans="1:9" ht="18.75" x14ac:dyDescent="0.25">
      <c r="A2" s="34"/>
      <c r="B2" s="33"/>
      <c r="C2" s="33"/>
      <c r="D2" s="34"/>
      <c r="E2" s="34"/>
      <c r="F2" s="34"/>
      <c r="G2" s="34"/>
      <c r="H2" s="34"/>
      <c r="I2" s="33"/>
    </row>
    <row r="3" spans="1:9" x14ac:dyDescent="0.25">
      <c r="A3" s="98" t="s">
        <v>147</v>
      </c>
      <c r="B3" s="98" t="s">
        <v>148</v>
      </c>
      <c r="C3" s="100" t="s">
        <v>2</v>
      </c>
      <c r="D3" s="98" t="s">
        <v>149</v>
      </c>
      <c r="E3" s="98" t="s">
        <v>150</v>
      </c>
      <c r="F3" s="98"/>
      <c r="G3" s="98"/>
      <c r="H3" s="98"/>
      <c r="I3" s="98" t="s">
        <v>211</v>
      </c>
    </row>
    <row r="4" spans="1:9" x14ac:dyDescent="0.25">
      <c r="A4" s="98"/>
      <c r="B4" s="98"/>
      <c r="C4" s="100"/>
      <c r="D4" s="98"/>
      <c r="E4" s="98" t="s">
        <v>208</v>
      </c>
      <c r="F4" s="99" t="s">
        <v>210</v>
      </c>
      <c r="G4" s="98" t="s">
        <v>116</v>
      </c>
      <c r="H4" s="98"/>
      <c r="I4" s="98"/>
    </row>
    <row r="5" spans="1:9" x14ac:dyDescent="0.25">
      <c r="A5" s="98"/>
      <c r="B5" s="98"/>
      <c r="C5" s="100"/>
      <c r="D5" s="98"/>
      <c r="E5" s="98"/>
      <c r="F5" s="99"/>
      <c r="G5" s="49" t="s">
        <v>151</v>
      </c>
      <c r="H5" s="49" t="s">
        <v>117</v>
      </c>
      <c r="I5" s="98"/>
    </row>
    <row r="6" spans="1:9" ht="63.75" x14ac:dyDescent="0.25">
      <c r="A6" s="36">
        <v>1</v>
      </c>
      <c r="B6" s="37" t="s">
        <v>152</v>
      </c>
      <c r="C6" s="62" t="s">
        <v>97</v>
      </c>
      <c r="D6" s="35" t="s">
        <v>153</v>
      </c>
      <c r="E6" s="38">
        <v>78.5</v>
      </c>
      <c r="F6" s="38">
        <v>83</v>
      </c>
      <c r="G6" s="38">
        <f>F6-E6</f>
        <v>4.5</v>
      </c>
      <c r="H6" s="38">
        <f>G6/E6*100</f>
        <v>5.7324840764331215</v>
      </c>
      <c r="I6" s="59" t="s">
        <v>222</v>
      </c>
    </row>
    <row r="7" spans="1:9" ht="114.75" x14ac:dyDescent="0.25">
      <c r="A7" s="51">
        <v>2</v>
      </c>
      <c r="B7" s="37" t="s">
        <v>154</v>
      </c>
      <c r="C7" s="62" t="s">
        <v>97</v>
      </c>
      <c r="D7" s="35" t="s">
        <v>153</v>
      </c>
      <c r="E7" s="38">
        <v>14</v>
      </c>
      <c r="F7" s="38">
        <v>24</v>
      </c>
      <c r="G7" s="38">
        <f t="shared" ref="G7:G15" si="0">F7-E7</f>
        <v>10</v>
      </c>
      <c r="H7" s="38">
        <f t="shared" ref="H7:H15" si="1">G7/E7*100</f>
        <v>71.428571428571431</v>
      </c>
      <c r="I7" s="59" t="s">
        <v>223</v>
      </c>
    </row>
    <row r="8" spans="1:9" s="57" customFormat="1" ht="62.25" customHeight="1" x14ac:dyDescent="0.25">
      <c r="A8" s="60">
        <v>3</v>
      </c>
      <c r="B8" s="53" t="s">
        <v>155</v>
      </c>
      <c r="C8" s="62" t="s">
        <v>97</v>
      </c>
      <c r="D8" s="54" t="s">
        <v>153</v>
      </c>
      <c r="E8" s="55">
        <v>50000</v>
      </c>
      <c r="F8" s="38">
        <v>52439</v>
      </c>
      <c r="G8" s="38">
        <f t="shared" si="0"/>
        <v>2439</v>
      </c>
      <c r="H8" s="38">
        <f t="shared" si="1"/>
        <v>4.8780000000000001</v>
      </c>
      <c r="I8" s="56"/>
    </row>
    <row r="9" spans="1:9" ht="65.25" customHeight="1" x14ac:dyDescent="0.25">
      <c r="A9" s="36">
        <v>4</v>
      </c>
      <c r="B9" s="37" t="s">
        <v>156</v>
      </c>
      <c r="C9" s="62" t="s">
        <v>97</v>
      </c>
      <c r="D9" s="35" t="s">
        <v>153</v>
      </c>
      <c r="E9" s="38">
        <v>60000</v>
      </c>
      <c r="F9" s="38">
        <v>60733</v>
      </c>
      <c r="G9" s="38">
        <f t="shared" si="0"/>
        <v>733</v>
      </c>
      <c r="H9" s="38">
        <f t="shared" si="1"/>
        <v>1.2216666666666667</v>
      </c>
      <c r="I9" s="39"/>
    </row>
    <row r="10" spans="1:9" ht="63.75" x14ac:dyDescent="0.25">
      <c r="A10" s="36">
        <v>5</v>
      </c>
      <c r="B10" s="37" t="s">
        <v>157</v>
      </c>
      <c r="C10" s="62" t="s">
        <v>97</v>
      </c>
      <c r="D10" s="35" t="s">
        <v>153</v>
      </c>
      <c r="E10" s="38">
        <v>2000</v>
      </c>
      <c r="F10" s="38">
        <v>2480</v>
      </c>
      <c r="G10" s="38">
        <f t="shared" si="0"/>
        <v>480</v>
      </c>
      <c r="H10" s="38">
        <f t="shared" si="1"/>
        <v>24</v>
      </c>
      <c r="I10" s="59" t="s">
        <v>224</v>
      </c>
    </row>
    <row r="11" spans="1:9" ht="117" customHeight="1" x14ac:dyDescent="0.25">
      <c r="A11" s="36">
        <v>6</v>
      </c>
      <c r="B11" s="37" t="s">
        <v>158</v>
      </c>
      <c r="C11" s="62" t="s">
        <v>97</v>
      </c>
      <c r="D11" s="50" t="s">
        <v>153</v>
      </c>
      <c r="E11" s="38">
        <v>3000</v>
      </c>
      <c r="F11" s="38">
        <v>3027</v>
      </c>
      <c r="G11" s="38">
        <f t="shared" si="0"/>
        <v>27</v>
      </c>
      <c r="H11" s="38">
        <f t="shared" si="1"/>
        <v>0.89999999999999991</v>
      </c>
      <c r="I11" s="61"/>
    </row>
    <row r="12" spans="1:9" ht="153" x14ac:dyDescent="0.25">
      <c r="A12" s="36">
        <v>7</v>
      </c>
      <c r="B12" s="37" t="s">
        <v>159</v>
      </c>
      <c r="C12" s="62" t="s">
        <v>97</v>
      </c>
      <c r="D12" s="35" t="s">
        <v>153</v>
      </c>
      <c r="E12" s="38">
        <v>164</v>
      </c>
      <c r="F12" s="38">
        <v>300</v>
      </c>
      <c r="G12" s="38">
        <f t="shared" si="0"/>
        <v>136</v>
      </c>
      <c r="H12" s="38">
        <f t="shared" si="1"/>
        <v>82.926829268292678</v>
      </c>
      <c r="I12" s="59" t="s">
        <v>224</v>
      </c>
    </row>
    <row r="13" spans="1:9" ht="66" customHeight="1" x14ac:dyDescent="0.25">
      <c r="A13" s="36">
        <v>8</v>
      </c>
      <c r="B13" s="37" t="s">
        <v>160</v>
      </c>
      <c r="C13" s="62" t="s">
        <v>97</v>
      </c>
      <c r="D13" s="35" t="s">
        <v>153</v>
      </c>
      <c r="E13" s="38">
        <v>40</v>
      </c>
      <c r="F13" s="38">
        <v>40</v>
      </c>
      <c r="G13" s="38">
        <f t="shared" si="0"/>
        <v>0</v>
      </c>
      <c r="H13" s="38">
        <f t="shared" si="1"/>
        <v>0</v>
      </c>
      <c r="I13" s="39"/>
    </row>
    <row r="14" spans="1:9" ht="65.25" customHeight="1" x14ac:dyDescent="0.25">
      <c r="A14" s="36">
        <v>9</v>
      </c>
      <c r="B14" s="37" t="s">
        <v>161</v>
      </c>
      <c r="C14" s="62" t="s">
        <v>97</v>
      </c>
      <c r="D14" s="52" t="s">
        <v>153</v>
      </c>
      <c r="E14" s="38">
        <v>1000</v>
      </c>
      <c r="F14" s="38">
        <v>981</v>
      </c>
      <c r="G14" s="38">
        <f t="shared" si="0"/>
        <v>-19</v>
      </c>
      <c r="H14" s="38">
        <f t="shared" si="1"/>
        <v>-1.9</v>
      </c>
      <c r="I14" s="58"/>
    </row>
    <row r="15" spans="1:9" ht="76.5" x14ac:dyDescent="0.25">
      <c r="A15" s="36">
        <v>10</v>
      </c>
      <c r="B15" s="37" t="s">
        <v>162</v>
      </c>
      <c r="C15" s="62" t="s">
        <v>97</v>
      </c>
      <c r="D15" s="35" t="s">
        <v>153</v>
      </c>
      <c r="E15" s="38">
        <v>4000</v>
      </c>
      <c r="F15" s="38">
        <v>4000</v>
      </c>
      <c r="G15" s="38">
        <f t="shared" si="0"/>
        <v>0</v>
      </c>
      <c r="H15" s="38">
        <f t="shared" si="1"/>
        <v>0</v>
      </c>
      <c r="I15" s="39"/>
    </row>
    <row r="16" spans="1:9" x14ac:dyDescent="0.25">
      <c r="F16" s="40"/>
      <c r="G16" s="40"/>
      <c r="H16" s="40"/>
      <c r="I16" s="40"/>
    </row>
  </sheetData>
  <autoFilter ref="H1:H19">
    <filterColumn colId="0">
      <filters>
        <filter val="24,0"/>
        <filter val="5,7"/>
        <filter val="-7,6"/>
        <filter val="71,4"/>
        <filter val="82,9"/>
      </filters>
    </filterColumn>
  </autoFilter>
  <mergeCells count="9">
    <mergeCell ref="I3:I5"/>
    <mergeCell ref="E4:E5"/>
    <mergeCell ref="F4:F5"/>
    <mergeCell ref="G4:H4"/>
    <mergeCell ref="A3:A5"/>
    <mergeCell ref="B3:B5"/>
    <mergeCell ref="C3:C5"/>
    <mergeCell ref="D3:D5"/>
    <mergeCell ref="E3:H3"/>
  </mergeCells>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программа</vt:lpstr>
      <vt:lpstr>показатели</vt:lpstr>
      <vt:lpstr>показатели!Область_печати</vt:lpstr>
      <vt:lpstr>программа!Область_печати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Шевякина Ксения Владимировна</dc:creator>
  <cp:lastModifiedBy>Шевякина Ксения Владимировна</cp:lastModifiedBy>
  <cp:lastPrinted>2023-05-03T05:11:04Z</cp:lastPrinted>
  <dcterms:created xsi:type="dcterms:W3CDTF">2021-01-26T14:13:25Z</dcterms:created>
  <dcterms:modified xsi:type="dcterms:W3CDTF">2023-05-03T05:11:13Z</dcterms:modified>
</cp:coreProperties>
</file>